
<file path=[Content_Types].xml><?xml version="1.0" encoding="utf-8"?>
<Types xmlns="http://schemas.openxmlformats.org/package/2006/content-types">
  <Default Extension="png" ContentType="image/png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7"/>
  <workbookPr/>
  <bookViews>
    <workbookView xWindow="0" yWindow="0" windowWidth="20730" windowHeight="11760"/>
  </bookViews>
  <sheets>
    <sheet name="UseSerialGC" sheetId="1" r:id="rId1"/>
    <sheet name="UseParallelGC" sheetId="2" r:id="rId2"/>
    <sheet name="UseConcMarkSweepGC" sheetId="3" r:id="rId3"/>
    <sheet name="UseG1GC" sheetId="4" r:id="rId4"/>
  </sheets>
  <calcPr calcId="125725" concurrentCalc="0"/>
</workbook>
</file>

<file path=xl/calcChain.xml><?xml version="1.0" encoding="utf-8"?>
<calcChain xmlns="http://schemas.openxmlformats.org/spreadsheetml/2006/main">
  <c r="Z76" i="2"/>
  <c r="Y76"/>
  <c r="X76"/>
  <c r="W76"/>
  <c r="V76"/>
  <c r="U76"/>
  <c r="Q76"/>
  <c r="P76"/>
  <c r="O76"/>
  <c r="N76"/>
  <c r="J76"/>
  <c r="I76"/>
  <c r="H76"/>
  <c r="G76"/>
  <c r="Z75"/>
  <c r="Y75"/>
  <c r="X75"/>
  <c r="W75"/>
  <c r="V75"/>
  <c r="U75"/>
  <c r="Q75"/>
  <c r="P75"/>
  <c r="O75"/>
  <c r="N75"/>
  <c r="J75"/>
  <c r="I75"/>
  <c r="H75"/>
  <c r="G75"/>
  <c r="Z74"/>
  <c r="Y74"/>
  <c r="X74"/>
  <c r="W74"/>
  <c r="V74"/>
  <c r="U74"/>
  <c r="Q74"/>
  <c r="P74"/>
  <c r="O74"/>
  <c r="N74"/>
  <c r="J74"/>
  <c r="I74"/>
  <c r="H74"/>
  <c r="G74"/>
  <c r="Z73"/>
  <c r="Y73"/>
  <c r="X73"/>
  <c r="W73"/>
  <c r="V73"/>
  <c r="U73"/>
  <c r="Q73"/>
  <c r="P73"/>
  <c r="O73"/>
  <c r="N73"/>
  <c r="J73"/>
  <c r="I73"/>
  <c r="H73"/>
  <c r="G73"/>
  <c r="Z72"/>
  <c r="Y72"/>
  <c r="X72"/>
  <c r="W72"/>
  <c r="V72"/>
  <c r="U72"/>
  <c r="Q72"/>
  <c r="P72"/>
  <c r="O72"/>
  <c r="N72"/>
  <c r="J72"/>
  <c r="I72"/>
  <c r="H72"/>
  <c r="G72"/>
  <c r="Z71"/>
  <c r="Y71"/>
  <c r="X71"/>
  <c r="W71"/>
  <c r="V71"/>
  <c r="U71"/>
  <c r="Q71"/>
  <c r="P71"/>
  <c r="O71"/>
  <c r="N71"/>
  <c r="J71"/>
  <c r="I71"/>
  <c r="H71"/>
  <c r="G71"/>
  <c r="Z70"/>
  <c r="Y70"/>
  <c r="X70"/>
  <c r="W70"/>
  <c r="V70"/>
  <c r="U70"/>
  <c r="Q70"/>
  <c r="P70"/>
  <c r="O70"/>
  <c r="N70"/>
  <c r="J70"/>
  <c r="I70"/>
  <c r="H70"/>
  <c r="G70"/>
  <c r="Z69"/>
  <c r="Y69"/>
  <c r="X69"/>
  <c r="W69"/>
  <c r="V69"/>
  <c r="U69"/>
  <c r="Q69"/>
  <c r="P69"/>
  <c r="O69"/>
  <c r="N69"/>
  <c r="J69"/>
  <c r="I69"/>
  <c r="H69"/>
  <c r="G69"/>
  <c r="Z68"/>
  <c r="Y68"/>
  <c r="X68"/>
  <c r="W68"/>
  <c r="V68"/>
  <c r="U68"/>
  <c r="Q68"/>
  <c r="P68"/>
  <c r="O68"/>
  <c r="N68"/>
  <c r="J68"/>
  <c r="I68"/>
  <c r="H68"/>
  <c r="G68"/>
  <c r="Z67"/>
  <c r="Y67"/>
  <c r="X67"/>
  <c r="W67"/>
  <c r="V67"/>
  <c r="U67"/>
  <c r="Q67"/>
  <c r="P67"/>
  <c r="O67"/>
  <c r="N67"/>
  <c r="J67"/>
  <c r="I67"/>
  <c r="H67"/>
  <c r="G67"/>
  <c r="Z66"/>
  <c r="Y66"/>
  <c r="X66"/>
  <c r="W66"/>
  <c r="V66"/>
  <c r="U66"/>
  <c r="Q66"/>
  <c r="P66"/>
  <c r="O66"/>
  <c r="N66"/>
  <c r="J66"/>
  <c r="I66"/>
  <c r="H66"/>
  <c r="G66"/>
  <c r="Z65"/>
  <c r="Y65"/>
  <c r="X65"/>
  <c r="W65"/>
  <c r="V65"/>
  <c r="U65"/>
  <c r="Q65"/>
  <c r="P65"/>
  <c r="O65"/>
  <c r="N65"/>
  <c r="J65"/>
  <c r="I65"/>
  <c r="H65"/>
  <c r="G65"/>
  <c r="Z64"/>
  <c r="Y64"/>
  <c r="X64"/>
  <c r="W64"/>
  <c r="V64"/>
  <c r="U64"/>
  <c r="Q64"/>
  <c r="P64"/>
  <c r="O64"/>
  <c r="N64"/>
  <c r="J64"/>
  <c r="I64"/>
  <c r="H64"/>
  <c r="G64"/>
  <c r="Z63"/>
  <c r="Y63"/>
  <c r="X63"/>
  <c r="W63"/>
  <c r="V63"/>
  <c r="U63"/>
  <c r="Q63"/>
  <c r="P63"/>
  <c r="O63"/>
  <c r="N63"/>
  <c r="J63"/>
  <c r="I63"/>
  <c r="H63"/>
  <c r="G63"/>
  <c r="Z62"/>
  <c r="Y62"/>
  <c r="X62"/>
  <c r="W62"/>
  <c r="V62"/>
  <c r="U62"/>
  <c r="Q62"/>
  <c r="P62"/>
  <c r="O62"/>
  <c r="N62"/>
  <c r="J62"/>
  <c r="I62"/>
  <c r="H62"/>
  <c r="G62"/>
  <c r="Z61"/>
  <c r="Y61"/>
  <c r="X61"/>
  <c r="W61"/>
  <c r="V61"/>
  <c r="U61"/>
  <c r="Q61"/>
  <c r="P61"/>
  <c r="O61"/>
  <c r="N61"/>
  <c r="J61"/>
  <c r="I61"/>
  <c r="H61"/>
  <c r="G61"/>
  <c r="Z60"/>
  <c r="Y60"/>
  <c r="X60"/>
  <c r="W60"/>
  <c r="V60"/>
  <c r="U60"/>
  <c r="Q60"/>
  <c r="P60"/>
  <c r="O60"/>
  <c r="N60"/>
  <c r="J60"/>
  <c r="I60"/>
  <c r="H60"/>
  <c r="G60"/>
  <c r="Z59"/>
  <c r="Y59"/>
  <c r="X59"/>
  <c r="W59"/>
  <c r="V59"/>
  <c r="U59"/>
  <c r="Q59"/>
  <c r="P59"/>
  <c r="O59"/>
  <c r="N59"/>
  <c r="J59"/>
  <c r="I59"/>
  <c r="H59"/>
  <c r="G59"/>
  <c r="Z58"/>
  <c r="Y58"/>
  <c r="X58"/>
  <c r="W58"/>
  <c r="V58"/>
  <c r="U58"/>
  <c r="Q58"/>
  <c r="P58"/>
  <c r="O58"/>
  <c r="N58"/>
  <c r="J58"/>
  <c r="I58"/>
  <c r="H58"/>
  <c r="G58"/>
  <c r="Z57"/>
  <c r="Y57"/>
  <c r="X57"/>
  <c r="W57"/>
  <c r="V57"/>
  <c r="U57"/>
  <c r="Q57"/>
  <c r="P57"/>
  <c r="O57"/>
  <c r="N57"/>
  <c r="J57"/>
  <c r="I57"/>
  <c r="H57"/>
  <c r="G57"/>
  <c r="Z56"/>
  <c r="Y56"/>
  <c r="X56"/>
  <c r="W56"/>
  <c r="V56"/>
  <c r="U56"/>
  <c r="Q56"/>
  <c r="P56"/>
  <c r="O56"/>
  <c r="N56"/>
  <c r="J56"/>
  <c r="I56"/>
  <c r="H56"/>
  <c r="G56"/>
  <c r="Z55"/>
  <c r="Y55"/>
  <c r="X55"/>
  <c r="W55"/>
  <c r="V55"/>
  <c r="U55"/>
  <c r="Q55"/>
  <c r="P55"/>
  <c r="O55"/>
  <c r="N55"/>
  <c r="J55"/>
  <c r="I55"/>
  <c r="H55"/>
  <c r="G55"/>
  <c r="Z54"/>
  <c r="Y54"/>
  <c r="X54"/>
  <c r="W54"/>
  <c r="V54"/>
  <c r="U54"/>
  <c r="Q54"/>
  <c r="P54"/>
  <c r="O54"/>
  <c r="N54"/>
  <c r="J54"/>
  <c r="I54"/>
  <c r="H54"/>
  <c r="G54"/>
  <c r="Z53"/>
  <c r="Y53"/>
  <c r="X53"/>
  <c r="W53"/>
  <c r="V53"/>
  <c r="U53"/>
  <c r="Q53"/>
  <c r="P53"/>
  <c r="O53"/>
  <c r="N53"/>
  <c r="J53"/>
  <c r="I53"/>
  <c r="H53"/>
  <c r="G53"/>
  <c r="Z52"/>
  <c r="Y52"/>
  <c r="X52"/>
  <c r="W52"/>
  <c r="V52"/>
  <c r="U52"/>
  <c r="Q52"/>
  <c r="P52"/>
  <c r="O52"/>
  <c r="N52"/>
  <c r="J52"/>
  <c r="I52"/>
  <c r="H52"/>
  <c r="G52"/>
  <c r="Z51"/>
  <c r="Y51"/>
  <c r="X51"/>
  <c r="W51"/>
  <c r="V51"/>
  <c r="U51"/>
  <c r="Q51"/>
  <c r="P51"/>
  <c r="O51"/>
  <c r="N51"/>
  <c r="J51"/>
  <c r="I51"/>
  <c r="H51"/>
  <c r="G51"/>
  <c r="Z50"/>
  <c r="Y50"/>
  <c r="X50"/>
  <c r="W50"/>
  <c r="V50"/>
  <c r="U50"/>
  <c r="Q50"/>
  <c r="P50"/>
  <c r="O50"/>
  <c r="N50"/>
  <c r="J50"/>
  <c r="I50"/>
  <c r="H50"/>
  <c r="G50"/>
  <c r="Z49"/>
  <c r="Y49"/>
  <c r="X49"/>
  <c r="W49"/>
  <c r="V49"/>
  <c r="U49"/>
  <c r="Q49"/>
  <c r="P49"/>
  <c r="O49"/>
  <c r="N49"/>
  <c r="J49"/>
  <c r="I49"/>
  <c r="H49"/>
  <c r="G49"/>
  <c r="Z48"/>
  <c r="Y48"/>
  <c r="X48"/>
  <c r="W48"/>
  <c r="V48"/>
  <c r="U48"/>
  <c r="Q48"/>
  <c r="P48"/>
  <c r="O48"/>
  <c r="N48"/>
  <c r="J48"/>
  <c r="I48"/>
  <c r="H48"/>
  <c r="G48"/>
  <c r="Z47"/>
  <c r="Y47"/>
  <c r="X47"/>
  <c r="W47"/>
  <c r="V47"/>
  <c r="U47"/>
  <c r="Q47"/>
  <c r="P47"/>
  <c r="O47"/>
  <c r="N47"/>
  <c r="J47"/>
  <c r="I47"/>
  <c r="H47"/>
  <c r="G47"/>
  <c r="Z46"/>
  <c r="Y46"/>
  <c r="X46"/>
  <c r="W46"/>
  <c r="V46"/>
  <c r="U46"/>
  <c r="Q46"/>
  <c r="P46"/>
  <c r="O46"/>
  <c r="N46"/>
  <c r="J46"/>
  <c r="I46"/>
  <c r="H46"/>
  <c r="G46"/>
  <c r="Z45"/>
  <c r="Y45"/>
  <c r="X45"/>
  <c r="W45"/>
  <c r="V45"/>
  <c r="U45"/>
  <c r="Q45"/>
  <c r="P45"/>
  <c r="O45"/>
  <c r="N45"/>
  <c r="J45"/>
  <c r="I45"/>
  <c r="H45"/>
  <c r="G45"/>
  <c r="Y39"/>
  <c r="X39"/>
  <c r="W39"/>
  <c r="V39"/>
  <c r="U39"/>
  <c r="T39"/>
  <c r="P39"/>
  <c r="O39"/>
  <c r="N39"/>
  <c r="M39"/>
  <c r="I39"/>
  <c r="H39"/>
  <c r="G39"/>
  <c r="F39"/>
  <c r="Y38"/>
  <c r="X38"/>
  <c r="W38"/>
  <c r="V38"/>
  <c r="U38"/>
  <c r="T38"/>
  <c r="P38"/>
  <c r="O38"/>
  <c r="N38"/>
  <c r="M38"/>
  <c r="I38"/>
  <c r="H38"/>
  <c r="G38"/>
  <c r="F38"/>
  <c r="Y37"/>
  <c r="X37"/>
  <c r="W37"/>
  <c r="V37"/>
  <c r="U37"/>
  <c r="T37"/>
  <c r="P37"/>
  <c r="O37"/>
  <c r="N37"/>
  <c r="M37"/>
  <c r="I37"/>
  <c r="H37"/>
  <c r="G37"/>
  <c r="F37"/>
  <c r="Y36"/>
  <c r="X36"/>
  <c r="W36"/>
  <c r="V36"/>
  <c r="U36"/>
  <c r="T36"/>
  <c r="P36"/>
  <c r="O36"/>
  <c r="N36"/>
  <c r="M36"/>
  <c r="I36"/>
  <c r="H36"/>
  <c r="G36"/>
  <c r="F36"/>
  <c r="Y35"/>
  <c r="X35"/>
  <c r="W35"/>
  <c r="V35"/>
  <c r="U35"/>
  <c r="T35"/>
  <c r="P35"/>
  <c r="O35"/>
  <c r="N35"/>
  <c r="M35"/>
  <c r="I35"/>
  <c r="H35"/>
  <c r="G35"/>
  <c r="F35"/>
  <c r="Y34"/>
  <c r="X34"/>
  <c r="W34"/>
  <c r="V34"/>
  <c r="U34"/>
  <c r="T34"/>
  <c r="P34"/>
  <c r="O34"/>
  <c r="N34"/>
  <c r="M34"/>
  <c r="I34"/>
  <c r="H34"/>
  <c r="G34"/>
  <c r="F34"/>
  <c r="Y33"/>
  <c r="X33"/>
  <c r="W33"/>
  <c r="V33"/>
  <c r="U33"/>
  <c r="T33"/>
  <c r="P33"/>
  <c r="O33"/>
  <c r="N33"/>
  <c r="M33"/>
  <c r="I33"/>
  <c r="H33"/>
  <c r="G33"/>
  <c r="F33"/>
  <c r="Y32"/>
  <c r="X32"/>
  <c r="W32"/>
  <c r="V32"/>
  <c r="U32"/>
  <c r="T32"/>
  <c r="P32"/>
  <c r="O32"/>
  <c r="N32"/>
  <c r="M32"/>
  <c r="I32"/>
  <c r="H32"/>
  <c r="G32"/>
  <c r="F32"/>
  <c r="Y31"/>
  <c r="X31"/>
  <c r="W31"/>
  <c r="V31"/>
  <c r="U31"/>
  <c r="T31"/>
  <c r="P31"/>
  <c r="O31"/>
  <c r="N31"/>
  <c r="M31"/>
  <c r="I31"/>
  <c r="H31"/>
  <c r="G31"/>
  <c r="F31"/>
  <c r="Y30"/>
  <c r="X30"/>
  <c r="W30"/>
  <c r="V30"/>
  <c r="U30"/>
  <c r="T30"/>
  <c r="P30"/>
  <c r="O30"/>
  <c r="N30"/>
  <c r="M30"/>
  <c r="I30"/>
  <c r="H30"/>
  <c r="G30"/>
  <c r="F30"/>
  <c r="Y29"/>
  <c r="X29"/>
  <c r="W29"/>
  <c r="V29"/>
  <c r="U29"/>
  <c r="T29"/>
  <c r="P29"/>
  <c r="O29"/>
  <c r="N29"/>
  <c r="M29"/>
  <c r="I29"/>
  <c r="H29"/>
  <c r="G29"/>
  <c r="F29"/>
  <c r="Y28"/>
  <c r="X28"/>
  <c r="W28"/>
  <c r="V28"/>
  <c r="U28"/>
  <c r="T28"/>
  <c r="P28"/>
  <c r="O28"/>
  <c r="N28"/>
  <c r="M28"/>
  <c r="I28"/>
  <c r="H28"/>
  <c r="G28"/>
  <c r="F28"/>
  <c r="Y27"/>
  <c r="X27"/>
  <c r="W27"/>
  <c r="V27"/>
  <c r="U27"/>
  <c r="T27"/>
  <c r="P27"/>
  <c r="O27"/>
  <c r="N27"/>
  <c r="M27"/>
  <c r="I27"/>
  <c r="H27"/>
  <c r="G27"/>
  <c r="F27"/>
  <c r="Y26"/>
  <c r="X26"/>
  <c r="W26"/>
  <c r="V26"/>
  <c r="U26"/>
  <c r="T26"/>
  <c r="P26"/>
  <c r="O26"/>
  <c r="N26"/>
  <c r="M26"/>
  <c r="I26"/>
  <c r="H26"/>
  <c r="G26"/>
  <c r="F26"/>
  <c r="Y25"/>
  <c r="X25"/>
  <c r="W25"/>
  <c r="V25"/>
  <c r="U25"/>
  <c r="T25"/>
  <c r="P25"/>
  <c r="O25"/>
  <c r="N25"/>
  <c r="M25"/>
  <c r="I25"/>
  <c r="H25"/>
  <c r="G25"/>
  <c r="F25"/>
  <c r="Y24"/>
  <c r="X24"/>
  <c r="W24"/>
  <c r="V24"/>
  <c r="U24"/>
  <c r="T24"/>
  <c r="P24"/>
  <c r="O24"/>
  <c r="N24"/>
  <c r="M24"/>
  <c r="I24"/>
  <c r="H24"/>
  <c r="G24"/>
  <c r="F24"/>
  <c r="Y23"/>
  <c r="X23"/>
  <c r="W23"/>
  <c r="V23"/>
  <c r="U23"/>
  <c r="T23"/>
  <c r="P23"/>
  <c r="O23"/>
  <c r="N23"/>
  <c r="M23"/>
  <c r="I23"/>
  <c r="H23"/>
  <c r="G23"/>
  <c r="F23"/>
  <c r="Y22"/>
  <c r="X22"/>
  <c r="W22"/>
  <c r="V22"/>
  <c r="U22"/>
  <c r="T22"/>
  <c r="P22"/>
  <c r="O22"/>
  <c r="N22"/>
  <c r="M22"/>
  <c r="I22"/>
  <c r="H22"/>
  <c r="G22"/>
  <c r="F22"/>
  <c r="Y21"/>
  <c r="X21"/>
  <c r="W21"/>
  <c r="V21"/>
  <c r="U21"/>
  <c r="T21"/>
  <c r="P21"/>
  <c r="O21"/>
  <c r="N21"/>
  <c r="M21"/>
  <c r="I21"/>
  <c r="H21"/>
  <c r="G21"/>
  <c r="F21"/>
  <c r="Y20"/>
  <c r="X20"/>
  <c r="W20"/>
  <c r="V20"/>
  <c r="U20"/>
  <c r="T20"/>
  <c r="P20"/>
  <c r="O20"/>
  <c r="N20"/>
  <c r="M20"/>
  <c r="I20"/>
  <c r="H20"/>
  <c r="G20"/>
  <c r="F20"/>
  <c r="Y19"/>
  <c r="X19"/>
  <c r="W19"/>
  <c r="V19"/>
  <c r="U19"/>
  <c r="T19"/>
  <c r="P19"/>
  <c r="O19"/>
  <c r="N19"/>
  <c r="M19"/>
  <c r="I19"/>
  <c r="H19"/>
  <c r="G19"/>
  <c r="F19"/>
  <c r="Y18"/>
  <c r="X18"/>
  <c r="W18"/>
  <c r="V18"/>
  <c r="U18"/>
  <c r="T18"/>
  <c r="P18"/>
  <c r="O18"/>
  <c r="N18"/>
  <c r="M18"/>
  <c r="I18"/>
  <c r="H18"/>
  <c r="G18"/>
  <c r="F18"/>
  <c r="Y17"/>
  <c r="X17"/>
  <c r="W17"/>
  <c r="V17"/>
  <c r="U17"/>
  <c r="T17"/>
  <c r="P17"/>
  <c r="O17"/>
  <c r="N17"/>
  <c r="M17"/>
  <c r="I17"/>
  <c r="H17"/>
  <c r="G17"/>
  <c r="F17"/>
  <c r="R13"/>
  <c r="Q13"/>
  <c r="P13"/>
  <c r="O13"/>
  <c r="N13"/>
  <c r="M13"/>
  <c r="I13"/>
  <c r="H13"/>
  <c r="G13"/>
  <c r="F13"/>
  <c r="R12"/>
  <c r="Q12"/>
  <c r="P12"/>
  <c r="O12"/>
  <c r="N12"/>
  <c r="M12"/>
  <c r="I12"/>
  <c r="H12"/>
  <c r="G12"/>
  <c r="F12"/>
  <c r="R11"/>
  <c r="Q11"/>
  <c r="P11"/>
  <c r="O11"/>
  <c r="N11"/>
  <c r="M11"/>
  <c r="I11"/>
  <c r="H11"/>
  <c r="G11"/>
  <c r="F11"/>
  <c r="R10"/>
  <c r="Q10"/>
  <c r="P10"/>
  <c r="O10"/>
  <c r="N10"/>
  <c r="M10"/>
  <c r="I10"/>
  <c r="H10"/>
  <c r="G10"/>
  <c r="F10"/>
  <c r="R9"/>
  <c r="Q9"/>
  <c r="P9"/>
  <c r="O9"/>
  <c r="N9"/>
  <c r="M9"/>
  <c r="I9"/>
  <c r="H9"/>
  <c r="G9"/>
  <c r="F9"/>
  <c r="R8"/>
  <c r="Q8"/>
  <c r="P8"/>
  <c r="O8"/>
  <c r="N8"/>
  <c r="M8"/>
  <c r="I8"/>
  <c r="H8"/>
  <c r="G8"/>
  <c r="F8"/>
  <c r="R7"/>
  <c r="Q7"/>
  <c r="P7"/>
  <c r="O7"/>
  <c r="N7"/>
  <c r="M7"/>
  <c r="I7"/>
  <c r="H7"/>
  <c r="G7"/>
  <c r="F7"/>
  <c r="R6"/>
  <c r="Q6"/>
  <c r="P6"/>
  <c r="O6"/>
  <c r="N6"/>
  <c r="M6"/>
  <c r="I6"/>
  <c r="H6"/>
  <c r="G6"/>
  <c r="F6"/>
  <c r="R5"/>
  <c r="Q5"/>
  <c r="P5"/>
  <c r="O5"/>
  <c r="N5"/>
  <c r="M5"/>
  <c r="I5"/>
  <c r="H5"/>
  <c r="G5"/>
  <c r="F5"/>
  <c r="R4"/>
  <c r="Q4"/>
  <c r="P4"/>
  <c r="O4"/>
  <c r="N4"/>
  <c r="M4"/>
  <c r="I4"/>
  <c r="H4"/>
  <c r="G4"/>
  <c r="F4"/>
  <c r="R98" i="1"/>
  <c r="Q98"/>
  <c r="P98"/>
  <c r="O98"/>
  <c r="N98"/>
  <c r="M98"/>
  <c r="I98"/>
  <c r="H98"/>
  <c r="G98"/>
  <c r="F98"/>
  <c r="R97"/>
  <c r="Q97"/>
  <c r="P97"/>
  <c r="O97"/>
  <c r="N97"/>
  <c r="M97"/>
  <c r="I97"/>
  <c r="H97"/>
  <c r="G97"/>
  <c r="F97"/>
  <c r="R96"/>
  <c r="Q96"/>
  <c r="P96"/>
  <c r="O96"/>
  <c r="N96"/>
  <c r="M96"/>
  <c r="I96"/>
  <c r="H96"/>
  <c r="G96"/>
  <c r="F96"/>
  <c r="R95"/>
  <c r="Q95"/>
  <c r="P95"/>
  <c r="O95"/>
  <c r="N95"/>
  <c r="M95"/>
  <c r="I95"/>
  <c r="H95"/>
  <c r="G95"/>
  <c r="F95"/>
  <c r="R94"/>
  <c r="Q94"/>
  <c r="P94"/>
  <c r="O94"/>
  <c r="N94"/>
  <c r="M94"/>
  <c r="I94"/>
  <c r="H94"/>
  <c r="G94"/>
  <c r="F94"/>
  <c r="R93"/>
  <c r="Q93"/>
  <c r="P93"/>
  <c r="O93"/>
  <c r="N93"/>
  <c r="M93"/>
  <c r="I93"/>
  <c r="H93"/>
  <c r="G93"/>
  <c r="F93"/>
  <c r="R92"/>
  <c r="Q92"/>
  <c r="P92"/>
  <c r="O92"/>
  <c r="N92"/>
  <c r="M92"/>
  <c r="I92"/>
  <c r="H92"/>
  <c r="G92"/>
  <c r="F92"/>
  <c r="R91"/>
  <c r="Q91"/>
  <c r="P91"/>
  <c r="O91"/>
  <c r="N91"/>
  <c r="M91"/>
  <c r="I91"/>
  <c r="H91"/>
  <c r="G91"/>
  <c r="F91"/>
  <c r="R90"/>
  <c r="Q90"/>
  <c r="P90"/>
  <c r="O90"/>
  <c r="N90"/>
  <c r="M90"/>
  <c r="I90"/>
  <c r="H90"/>
  <c r="G90"/>
  <c r="F90"/>
  <c r="R89"/>
  <c r="Q89"/>
  <c r="P89"/>
  <c r="O89"/>
  <c r="N89"/>
  <c r="M89"/>
  <c r="I89"/>
  <c r="H89"/>
  <c r="G89"/>
  <c r="F89"/>
  <c r="R88"/>
  <c r="Q88"/>
  <c r="P88"/>
  <c r="O88"/>
  <c r="N88"/>
  <c r="M88"/>
  <c r="I88"/>
  <c r="H88"/>
  <c r="G88"/>
  <c r="F88"/>
  <c r="R87"/>
  <c r="Q87"/>
  <c r="P87"/>
  <c r="O87"/>
  <c r="N87"/>
  <c r="M87"/>
  <c r="I87"/>
  <c r="H87"/>
  <c r="G87"/>
  <c r="F87"/>
  <c r="R86"/>
  <c r="Q86"/>
  <c r="P86"/>
  <c r="O86"/>
  <c r="N86"/>
  <c r="M86"/>
  <c r="I86"/>
  <c r="H86"/>
  <c r="G86"/>
  <c r="F86"/>
  <c r="R85"/>
  <c r="Q85"/>
  <c r="P85"/>
  <c r="O85"/>
  <c r="N85"/>
  <c r="M85"/>
  <c r="I85"/>
  <c r="H85"/>
  <c r="G85"/>
  <c r="F85"/>
  <c r="R84"/>
  <c r="Q84"/>
  <c r="P84"/>
  <c r="O84"/>
  <c r="N84"/>
  <c r="M84"/>
  <c r="I84"/>
  <c r="H84"/>
  <c r="G84"/>
  <c r="F84"/>
  <c r="R83"/>
  <c r="Q83"/>
  <c r="P83"/>
  <c r="O83"/>
  <c r="N83"/>
  <c r="M83"/>
  <c r="I83"/>
  <c r="H83"/>
  <c r="G83"/>
  <c r="F83"/>
  <c r="R82"/>
  <c r="Q82"/>
  <c r="P82"/>
  <c r="O82"/>
  <c r="N82"/>
  <c r="M82"/>
  <c r="I82"/>
  <c r="H82"/>
  <c r="G82"/>
  <c r="F82"/>
  <c r="R81"/>
  <c r="Q81"/>
  <c r="P81"/>
  <c r="O81"/>
  <c r="N81"/>
  <c r="M81"/>
  <c r="I81"/>
  <c r="H81"/>
  <c r="G81"/>
  <c r="F81"/>
  <c r="R80"/>
  <c r="Q80"/>
  <c r="P80"/>
  <c r="O80"/>
  <c r="N80"/>
  <c r="M80"/>
  <c r="I80"/>
  <c r="H80"/>
  <c r="G80"/>
  <c r="F80"/>
  <c r="R79"/>
  <c r="Q79"/>
  <c r="P79"/>
  <c r="O79"/>
  <c r="N79"/>
  <c r="M79"/>
  <c r="I79"/>
  <c r="H79"/>
  <c r="G79"/>
  <c r="F79"/>
  <c r="R78"/>
  <c r="Q78"/>
  <c r="P78"/>
  <c r="O78"/>
  <c r="N78"/>
  <c r="M78"/>
  <c r="I78"/>
  <c r="H78"/>
  <c r="G78"/>
  <c r="F78"/>
  <c r="R77"/>
  <c r="Q77"/>
  <c r="P77"/>
  <c r="O77"/>
  <c r="N77"/>
  <c r="M77"/>
  <c r="I77"/>
  <c r="H77"/>
  <c r="G77"/>
  <c r="F77"/>
  <c r="R76"/>
  <c r="Q76"/>
  <c r="P76"/>
  <c r="O76"/>
  <c r="N76"/>
  <c r="M76"/>
  <c r="I76"/>
  <c r="H76"/>
  <c r="G76"/>
  <c r="F76"/>
  <c r="R69"/>
  <c r="Q69"/>
  <c r="P69"/>
  <c r="O69"/>
  <c r="N69"/>
  <c r="M69"/>
  <c r="I69"/>
  <c r="H69"/>
  <c r="G69"/>
  <c r="F69"/>
  <c r="R68"/>
  <c r="Q68"/>
  <c r="P68"/>
  <c r="O68"/>
  <c r="N68"/>
  <c r="M68"/>
  <c r="I68"/>
  <c r="H68"/>
  <c r="G68"/>
  <c r="F68"/>
  <c r="R67"/>
  <c r="Q67"/>
  <c r="P67"/>
  <c r="O67"/>
  <c r="N67"/>
  <c r="M67"/>
  <c r="I67"/>
  <c r="H67"/>
  <c r="G67"/>
  <c r="F67"/>
  <c r="R66"/>
  <c r="Q66"/>
  <c r="P66"/>
  <c r="O66"/>
  <c r="N66"/>
  <c r="M66"/>
  <c r="I66"/>
  <c r="H66"/>
  <c r="G66"/>
  <c r="F66"/>
  <c r="R65"/>
  <c r="Q65"/>
  <c r="P65"/>
  <c r="O65"/>
  <c r="N65"/>
  <c r="M65"/>
  <c r="I65"/>
  <c r="H65"/>
  <c r="G65"/>
  <c r="F65"/>
  <c r="R64"/>
  <c r="Q64"/>
  <c r="P64"/>
  <c r="O64"/>
  <c r="N64"/>
  <c r="M64"/>
  <c r="I64"/>
  <c r="H64"/>
  <c r="G64"/>
  <c r="F64"/>
  <c r="R63"/>
  <c r="Q63"/>
  <c r="P63"/>
  <c r="O63"/>
  <c r="N63"/>
  <c r="M63"/>
  <c r="I63"/>
  <c r="H63"/>
  <c r="G63"/>
  <c r="F63"/>
  <c r="R62"/>
  <c r="Q62"/>
  <c r="P62"/>
  <c r="O62"/>
  <c r="N62"/>
  <c r="M62"/>
  <c r="I62"/>
  <c r="H62"/>
  <c r="G62"/>
  <c r="F62"/>
  <c r="R61"/>
  <c r="Q61"/>
  <c r="P61"/>
  <c r="O61"/>
  <c r="N61"/>
  <c r="M61"/>
  <c r="I61"/>
  <c r="H61"/>
  <c r="G61"/>
  <c r="F61"/>
  <c r="R60"/>
  <c r="Q60"/>
  <c r="P60"/>
  <c r="O60"/>
  <c r="N60"/>
  <c r="M60"/>
  <c r="I60"/>
  <c r="H60"/>
  <c r="G60"/>
  <c r="F60"/>
  <c r="R59"/>
  <c r="Q59"/>
  <c r="P59"/>
  <c r="O59"/>
  <c r="N59"/>
  <c r="M59"/>
  <c r="I59"/>
  <c r="H59"/>
  <c r="G59"/>
  <c r="F59"/>
  <c r="R58"/>
  <c r="Q58"/>
  <c r="P58"/>
  <c r="O58"/>
  <c r="N58"/>
  <c r="M58"/>
  <c r="I58"/>
  <c r="H58"/>
  <c r="G58"/>
  <c r="F58"/>
  <c r="R57"/>
  <c r="Q57"/>
  <c r="P57"/>
  <c r="O57"/>
  <c r="N57"/>
  <c r="M57"/>
  <c r="I57"/>
  <c r="H57"/>
  <c r="G57"/>
  <c r="F57"/>
  <c r="R56"/>
  <c r="Q56"/>
  <c r="P56"/>
  <c r="O56"/>
  <c r="N56"/>
  <c r="M56"/>
  <c r="I56"/>
  <c r="H56"/>
  <c r="G56"/>
  <c r="F56"/>
  <c r="R55"/>
  <c r="Q55"/>
  <c r="P55"/>
  <c r="O55"/>
  <c r="N55"/>
  <c r="M55"/>
  <c r="I55"/>
  <c r="H55"/>
  <c r="G55"/>
  <c r="F55"/>
  <c r="R54"/>
  <c r="Q54"/>
  <c r="P54"/>
  <c r="O54"/>
  <c r="N54"/>
  <c r="M54"/>
  <c r="I54"/>
  <c r="H54"/>
  <c r="G54"/>
  <c r="F54"/>
  <c r="R53"/>
  <c r="Q53"/>
  <c r="P53"/>
  <c r="O53"/>
  <c r="N53"/>
  <c r="M53"/>
  <c r="I53"/>
  <c r="H53"/>
  <c r="G53"/>
  <c r="F53"/>
  <c r="R52"/>
  <c r="Q52"/>
  <c r="P52"/>
  <c r="O52"/>
  <c r="N52"/>
  <c r="M52"/>
  <c r="I52"/>
  <c r="H52"/>
  <c r="G52"/>
  <c r="F52"/>
  <c r="R51"/>
  <c r="Q51"/>
  <c r="P51"/>
  <c r="O51"/>
  <c r="N51"/>
  <c r="M51"/>
  <c r="I51"/>
  <c r="H51"/>
  <c r="G51"/>
  <c r="F51"/>
  <c r="R50"/>
  <c r="Q50"/>
  <c r="P50"/>
  <c r="O50"/>
  <c r="N50"/>
  <c r="M50"/>
  <c r="I50"/>
  <c r="H50"/>
  <c r="G50"/>
  <c r="F50"/>
  <c r="R49"/>
  <c r="Q49"/>
  <c r="P49"/>
  <c r="O49"/>
  <c r="N49"/>
  <c r="M49"/>
  <c r="I49"/>
  <c r="H49"/>
  <c r="G49"/>
  <c r="F49"/>
  <c r="R48"/>
  <c r="Q48"/>
  <c r="P48"/>
  <c r="O48"/>
  <c r="N48"/>
  <c r="M48"/>
  <c r="I48"/>
  <c r="H48"/>
  <c r="G48"/>
  <c r="F48"/>
  <c r="R42"/>
  <c r="Q42"/>
  <c r="P42"/>
  <c r="O42"/>
  <c r="N42"/>
  <c r="M42"/>
  <c r="I42"/>
  <c r="H42"/>
  <c r="G42"/>
  <c r="F42"/>
  <c r="R41"/>
  <c r="Q41"/>
  <c r="P41"/>
  <c r="O41"/>
  <c r="N41"/>
  <c r="M41"/>
  <c r="I41"/>
  <c r="H41"/>
  <c r="G41"/>
  <c r="F41"/>
  <c r="R40"/>
  <c r="Q40"/>
  <c r="P40"/>
  <c r="O40"/>
  <c r="N40"/>
  <c r="M40"/>
  <c r="I40"/>
  <c r="H40"/>
  <c r="G40"/>
  <c r="F40"/>
  <c r="R39"/>
  <c r="Q39"/>
  <c r="P39"/>
  <c r="O39"/>
  <c r="N39"/>
  <c r="M39"/>
  <c r="I39"/>
  <c r="H39"/>
  <c r="G39"/>
  <c r="F39"/>
  <c r="R38"/>
  <c r="Q38"/>
  <c r="P38"/>
  <c r="O38"/>
  <c r="N38"/>
  <c r="M38"/>
  <c r="I38"/>
  <c r="H38"/>
  <c r="G38"/>
  <c r="F38"/>
  <c r="R37"/>
  <c r="Q37"/>
  <c r="P37"/>
  <c r="O37"/>
  <c r="N37"/>
  <c r="M37"/>
  <c r="I37"/>
  <c r="H37"/>
  <c r="G37"/>
  <c r="F37"/>
  <c r="R36"/>
  <c r="Q36"/>
  <c r="P36"/>
  <c r="O36"/>
  <c r="N36"/>
  <c r="M36"/>
  <c r="I36"/>
  <c r="H36"/>
  <c r="G36"/>
  <c r="F36"/>
  <c r="R35"/>
  <c r="Q35"/>
  <c r="P35"/>
  <c r="O35"/>
  <c r="N35"/>
  <c r="M35"/>
  <c r="I35"/>
  <c r="H35"/>
  <c r="G35"/>
  <c r="F35"/>
  <c r="R34"/>
  <c r="Q34"/>
  <c r="P34"/>
  <c r="O34"/>
  <c r="N34"/>
  <c r="M34"/>
  <c r="I34"/>
  <c r="H34"/>
  <c r="G34"/>
  <c r="F34"/>
  <c r="R33"/>
  <c r="Q33"/>
  <c r="P33"/>
  <c r="O33"/>
  <c r="N33"/>
  <c r="M33"/>
  <c r="I33"/>
  <c r="H33"/>
  <c r="G33"/>
  <c r="F33"/>
  <c r="R32"/>
  <c r="Q32"/>
  <c r="P32"/>
  <c r="O32"/>
  <c r="N32"/>
  <c r="M32"/>
  <c r="I32"/>
  <c r="H32"/>
  <c r="G32"/>
  <c r="F32"/>
  <c r="R31"/>
  <c r="Q31"/>
  <c r="P31"/>
  <c r="O31"/>
  <c r="N31"/>
  <c r="M31"/>
  <c r="I31"/>
  <c r="H31"/>
  <c r="G31"/>
  <c r="F31"/>
  <c r="R30"/>
  <c r="Q30"/>
  <c r="P30"/>
  <c r="O30"/>
  <c r="N30"/>
  <c r="M30"/>
  <c r="I30"/>
  <c r="H30"/>
  <c r="G30"/>
  <c r="F30"/>
  <c r="R29"/>
  <c r="Q29"/>
  <c r="P29"/>
  <c r="O29"/>
  <c r="N29"/>
  <c r="M29"/>
  <c r="I29"/>
  <c r="H29"/>
  <c r="G29"/>
  <c r="F29"/>
  <c r="R28"/>
  <c r="Q28"/>
  <c r="P28"/>
  <c r="O28"/>
  <c r="N28"/>
  <c r="M28"/>
  <c r="I28"/>
  <c r="H28"/>
  <c r="G28"/>
  <c r="F28"/>
  <c r="R27"/>
  <c r="Q27"/>
  <c r="P27"/>
  <c r="O27"/>
  <c r="N27"/>
  <c r="M27"/>
  <c r="I27"/>
  <c r="H27"/>
  <c r="G27"/>
  <c r="F27"/>
  <c r="R26"/>
  <c r="Q26"/>
  <c r="P26"/>
  <c r="O26"/>
  <c r="N26"/>
  <c r="M26"/>
  <c r="I26"/>
  <c r="H26"/>
  <c r="G26"/>
  <c r="F26"/>
  <c r="R25"/>
  <c r="Q25"/>
  <c r="P25"/>
  <c r="O25"/>
  <c r="N25"/>
  <c r="M25"/>
  <c r="I25"/>
  <c r="H25"/>
  <c r="G25"/>
  <c r="F25"/>
  <c r="R24"/>
  <c r="Q24"/>
  <c r="P24"/>
  <c r="O24"/>
  <c r="N24"/>
  <c r="M24"/>
  <c r="I24"/>
  <c r="H24"/>
  <c r="G24"/>
  <c r="F24"/>
  <c r="R23"/>
  <c r="Q23"/>
  <c r="P23"/>
  <c r="O23"/>
  <c r="N23"/>
  <c r="M23"/>
  <c r="I23"/>
  <c r="H23"/>
  <c r="G23"/>
  <c r="F23"/>
  <c r="R22"/>
  <c r="Q22"/>
  <c r="P22"/>
  <c r="O22"/>
  <c r="N22"/>
  <c r="M22"/>
  <c r="I22"/>
  <c r="H22"/>
  <c r="G22"/>
  <c r="F22"/>
  <c r="R21"/>
  <c r="Q21"/>
  <c r="P21"/>
  <c r="O21"/>
  <c r="N21"/>
  <c r="M21"/>
  <c r="I21"/>
  <c r="H21"/>
  <c r="G21"/>
  <c r="F21"/>
  <c r="R20"/>
  <c r="Q20"/>
  <c r="P20"/>
  <c r="O20"/>
  <c r="N20"/>
  <c r="M20"/>
  <c r="I20"/>
  <c r="H20"/>
  <c r="G20"/>
  <c r="F20"/>
  <c r="R19"/>
  <c r="Q19"/>
  <c r="P19"/>
  <c r="O19"/>
  <c r="N19"/>
  <c r="M19"/>
  <c r="I19"/>
  <c r="H19"/>
  <c r="G19"/>
  <c r="F19"/>
  <c r="R18"/>
  <c r="Q18"/>
  <c r="P18"/>
  <c r="O18"/>
  <c r="N18"/>
  <c r="M18"/>
  <c r="I18"/>
  <c r="H18"/>
  <c r="G18"/>
  <c r="F18"/>
  <c r="R17"/>
  <c r="Q17"/>
  <c r="P17"/>
  <c r="O17"/>
  <c r="N17"/>
  <c r="M17"/>
  <c r="I17"/>
  <c r="H17"/>
  <c r="G17"/>
  <c r="F17"/>
  <c r="R16"/>
  <c r="Q16"/>
  <c r="P16"/>
  <c r="O16"/>
  <c r="N16"/>
  <c r="M16"/>
  <c r="I16"/>
  <c r="H16"/>
  <c r="G16"/>
  <c r="F16"/>
  <c r="R12"/>
  <c r="P12"/>
  <c r="O12"/>
  <c r="N12"/>
  <c r="M12"/>
  <c r="I12"/>
  <c r="H12"/>
  <c r="G12"/>
  <c r="F12"/>
  <c r="R11"/>
  <c r="Q11"/>
  <c r="P11"/>
  <c r="O11"/>
  <c r="N11"/>
  <c r="M11"/>
  <c r="I11"/>
  <c r="H11"/>
  <c r="G11"/>
  <c r="F11"/>
  <c r="Q10"/>
  <c r="P10"/>
  <c r="O10"/>
  <c r="N10"/>
  <c r="M10"/>
  <c r="I10"/>
  <c r="H10"/>
  <c r="G10"/>
  <c r="F10"/>
  <c r="Q9"/>
  <c r="P9"/>
  <c r="O9"/>
  <c r="N9"/>
  <c r="M9"/>
  <c r="I9"/>
  <c r="H9"/>
  <c r="G9"/>
  <c r="F9"/>
  <c r="Q8"/>
  <c r="P8"/>
  <c r="O8"/>
  <c r="N8"/>
  <c r="M8"/>
  <c r="I8"/>
  <c r="H8"/>
  <c r="G8"/>
  <c r="F8"/>
  <c r="Q7"/>
  <c r="P7"/>
  <c r="O7"/>
  <c r="N7"/>
  <c r="M7"/>
  <c r="I7"/>
  <c r="H7"/>
  <c r="G7"/>
  <c r="F7"/>
  <c r="Q6"/>
  <c r="P6"/>
  <c r="O6"/>
  <c r="N6"/>
  <c r="M6"/>
  <c r="I6"/>
  <c r="H6"/>
  <c r="G6"/>
  <c r="F6"/>
  <c r="Q5"/>
  <c r="P5"/>
  <c r="O5"/>
  <c r="N5"/>
  <c r="M5"/>
  <c r="I5"/>
  <c r="H5"/>
  <c r="G5"/>
  <c r="F5"/>
  <c r="Q4"/>
  <c r="P4"/>
  <c r="O4"/>
  <c r="N4"/>
  <c r="M4"/>
  <c r="I4"/>
  <c r="H4"/>
  <c r="G4"/>
  <c r="F4"/>
</calcChain>
</file>

<file path=xl/sharedStrings.xml><?xml version="1.0" encoding="utf-8"?>
<sst xmlns="http://schemas.openxmlformats.org/spreadsheetml/2006/main" count="398" uniqueCount="98">
  <si>
    <t>最大堆内存设置为-Xmx128m时：</t>
  </si>
  <si>
    <t>1、Young GC情况</t>
  </si>
  <si>
    <t>Event（事件）</t>
  </si>
  <si>
    <t>Time（耗时）</t>
  </si>
  <si>
    <t>Eden-Space used before GC（K）</t>
  </si>
  <si>
    <t>Eden-Space used after GC（K）</t>
  </si>
  <si>
    <t>Young Gen total（K）</t>
  </si>
  <si>
    <t>Eden-Space used before GC（%）</t>
  </si>
  <si>
    <t>Eden-Space used after GC（%）</t>
  </si>
  <si>
    <t>Eden-Space decreased（K）</t>
  </si>
  <si>
    <t>Eden-Space decreased（%）</t>
  </si>
  <si>
    <t>Heap used before GC（K）</t>
  </si>
  <si>
    <t>Heap used after GC（K）</t>
  </si>
  <si>
    <t>Heap total（K）</t>
  </si>
  <si>
    <t>Heap used before GC（%）</t>
  </si>
  <si>
    <t>Heap used after GC（%）</t>
  </si>
  <si>
    <t>Heap decreased（K）</t>
  </si>
  <si>
    <t>Heap decreased（%）</t>
  </si>
  <si>
    <t>Promoted（K）</t>
  </si>
  <si>
    <t>Promotion Rate（MB/s）</t>
  </si>
  <si>
    <t>remark</t>
  </si>
  <si>
    <t>1st GC</t>
  </si>
  <si>
    <t>只有少量对象晋升至老年代，大部分直接被回收</t>
  </si>
  <si>
    <t>2st GC</t>
  </si>
  <si>
    <t>3st GC</t>
  </si>
  <si>
    <t>4st GC</t>
  </si>
  <si>
    <t>5st GC</t>
  </si>
  <si>
    <t>6st GC</t>
  </si>
  <si>
    <t>7st GC</t>
  </si>
  <si>
    <t>8st GC</t>
  </si>
  <si>
    <t>Tenured: 84878K-&gt;82879K(85056K)</t>
  </si>
  <si>
    <t>9st GC</t>
  </si>
  <si>
    <t>新生代没有对象回收</t>
  </si>
  <si>
    <t>Tenured: 82879K-&gt;87348K(87424K)</t>
  </si>
  <si>
    <t>说明：程序运行0.177s后开始发生Young GC；第8次Young GC开始伴随有老年代的GC回收；第9次Young GC开始新生代已经无法回收对象，意味着新生代已无法分配新的内存，新生成的对象只能在老年代分配内存，而老年代的使用率达到94.88%，因而出现了第10次时的Full GC</t>
  </si>
  <si>
    <t>2、Full GC情况</t>
  </si>
  <si>
    <t>Old Gen used before GC（K）</t>
  </si>
  <si>
    <t>Old Gen used after GC（K）</t>
  </si>
  <si>
    <t>Old Gen total（K）</t>
  </si>
  <si>
    <t>Old Gen used before GC（%）</t>
  </si>
  <si>
    <t>Old Gen used after GC（%）</t>
  </si>
  <si>
    <t>Old decreased（K）</t>
  </si>
  <si>
    <t>Old decreased（%）</t>
  </si>
  <si>
    <t>10st GC</t>
  </si>
  <si>
    <t>11st GC</t>
  </si>
  <si>
    <t>12st GC</t>
  </si>
  <si>
    <t>13st GC</t>
  </si>
  <si>
    <t>14st GC</t>
  </si>
  <si>
    <t>15st GC</t>
  </si>
  <si>
    <t>16st GC</t>
  </si>
  <si>
    <t>17st GC</t>
  </si>
  <si>
    <t>18st GC</t>
  </si>
  <si>
    <t>19st GC</t>
  </si>
  <si>
    <t>20st GC</t>
  </si>
  <si>
    <t>21st GC</t>
  </si>
  <si>
    <t>22st GC</t>
  </si>
  <si>
    <t>23st GC</t>
  </si>
  <si>
    <t>24st GC</t>
  </si>
  <si>
    <t>25st GC</t>
  </si>
  <si>
    <t>26st GC</t>
  </si>
  <si>
    <t>27st GC</t>
  </si>
  <si>
    <t>说明：第27次GC(Full GC)后，无法老年代已基本用完并且无法回收对象，新建的对象分配不到内存，应用程序发生了OOM</t>
  </si>
  <si>
    <t>最大堆内存设置为-Xmx512m时：</t>
  </si>
  <si>
    <t>Tenured: 90325K-&gt;90350K(90420K)</t>
  </si>
  <si>
    <t>Tenured: 168889K-&gt;160231K(169024K)</t>
  </si>
  <si>
    <t>Tenured: 291193K-&gt;238366K(291216K)</t>
  </si>
  <si>
    <t>Tenured: 311294K-&gt;272400K(349568K)</t>
  </si>
  <si>
    <t>Tenured: 302270K-&gt;310174K(349568K)</t>
  </si>
  <si>
    <t>Tenured: 310174K-&gt;320829K(349568K)</t>
  </si>
  <si>
    <t>说明：</t>
  </si>
  <si>
    <t>2、Full GC情况（无）</t>
  </si>
  <si>
    <t>最大堆内存设置为-Xmx1024m时：</t>
  </si>
  <si>
    <t>Tenured: 86351K-&gt;85909K(86404K)</t>
  </si>
  <si>
    <t>Tenured: 154732K-&gt;149400K(154864K)</t>
  </si>
  <si>
    <t>Tenured: 269239K-&gt;219380K(269416K)</t>
  </si>
  <si>
    <t>Tenured: 384589K-&gt;277623K(384780K)</t>
  </si>
  <si>
    <t>最大堆内存设置为-Xmx2048m时：</t>
  </si>
  <si>
    <t>YoungGen used before GC（K）</t>
  </si>
  <si>
    <t>YoungGen used after GC（K）</t>
  </si>
  <si>
    <t>YoungGen used before GC（%）</t>
  </si>
  <si>
    <t>YoungGen used after GC（%）</t>
  </si>
  <si>
    <t>YoungGen decreased（K）</t>
  </si>
  <si>
    <t>YoungGen decreased（%）</t>
  </si>
  <si>
    <t>说明：程序运行0.214s后开始发生Young GC；第8次Young GC开始伴随有老年代的GC回收；第9次Young GC开始新生代已经无法回收对象，意味着新生代已无法分配新的内存，新生成的对象只能在老年代分配内存，而老年代的使用率达到94.88%，因而出现了第10次时的Full GC</t>
  </si>
  <si>
    <t>Full GC (Ergonomics)</t>
  </si>
  <si>
    <t>Full GC (Allocation Failure)</t>
  </si>
  <si>
    <t>1、GC情况</t>
  </si>
  <si>
    <t>GC reason</t>
  </si>
  <si>
    <t>GC (Allocation Failure)</t>
  </si>
  <si>
    <t xml:space="preserve">Full GC (Ergonomics)   </t>
  </si>
  <si>
    <t>28st GC</t>
  </si>
  <si>
    <t>29st GC</t>
  </si>
  <si>
    <t>30st GC</t>
  </si>
  <si>
    <t>31st GC</t>
  </si>
  <si>
    <t>32st GC</t>
  </si>
  <si>
    <t>最大堆内存设置为-Xmx4086m时：</t>
  </si>
  <si>
    <t>最大堆内存设置为-Xmx2048m时：</t>
    <phoneticPr fontId="2" type="noConversion"/>
  </si>
  <si>
    <t>最大堆内存设置为-Xmx4086m时：</t>
    <phoneticPr fontId="2" type="noConversion"/>
  </si>
</sst>
</file>

<file path=xl/styles.xml><?xml version="1.0" encoding="utf-8"?>
<styleSheet xmlns="http://schemas.openxmlformats.org/spreadsheetml/2006/main">
  <numFmts count="1">
    <numFmt numFmtId="178" formatCode="0.00_ "/>
  </numFmts>
  <fonts count="3">
    <font>
      <sz val="11"/>
      <color theme="1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9"/>
      <name val="宋体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4">
    <xf numFmtId="0" fontId="0" fillId="0" borderId="0" xfId="0">
      <alignment vertical="center"/>
    </xf>
    <xf numFmtId="0" fontId="0" fillId="0" borderId="0" xfId="0" applyAlignment="1">
      <alignment vertical="center" wrapText="1"/>
    </xf>
    <xf numFmtId="10" fontId="0" fillId="0" borderId="0" xfId="0" applyNumberFormat="1">
      <alignment vertical="center"/>
    </xf>
    <xf numFmtId="178" fontId="0" fillId="0" borderId="0" xfId="0" applyNumberFormat="1">
      <alignment vertical="center"/>
    </xf>
    <xf numFmtId="0" fontId="0" fillId="2" borderId="0" xfId="0" applyFill="1">
      <alignment vertical="center"/>
    </xf>
    <xf numFmtId="10" fontId="0" fillId="2" borderId="0" xfId="0" applyNumberFormat="1" applyFill="1">
      <alignment vertical="center"/>
    </xf>
    <xf numFmtId="178" fontId="0" fillId="2" borderId="0" xfId="0" applyNumberFormat="1" applyFill="1">
      <alignment vertical="center"/>
    </xf>
    <xf numFmtId="10" fontId="0" fillId="3" borderId="0" xfId="0" applyNumberFormat="1" applyFill="1">
      <alignment vertical="center"/>
    </xf>
    <xf numFmtId="0" fontId="0" fillId="3" borderId="0" xfId="0" applyFill="1">
      <alignment vertical="center"/>
    </xf>
    <xf numFmtId="0" fontId="0" fillId="4" borderId="0" xfId="0" applyFill="1">
      <alignment vertical="center"/>
    </xf>
    <xf numFmtId="178" fontId="0" fillId="3" borderId="0" xfId="0" applyNumberFormat="1" applyFill="1">
      <alignment vertical="center"/>
    </xf>
    <xf numFmtId="0" fontId="1" fillId="0" borderId="0" xfId="0" applyFont="1" applyAlignment="1">
      <alignment horizontal="left" vertical="center"/>
    </xf>
    <xf numFmtId="0" fontId="0" fillId="0" borderId="0" xfId="0">
      <alignment vertical="center"/>
    </xf>
    <xf numFmtId="0" fontId="0" fillId="0" borderId="0" xfId="0" applyAlignment="1">
      <alignment horizontal="left" vertical="center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13" Type="http://schemas.openxmlformats.org/officeDocument/2006/relationships/image" Target="../media/image37.png"/><Relationship Id="rId3" Type="http://schemas.openxmlformats.org/officeDocument/2006/relationships/image" Target="../media/image27.png"/><Relationship Id="rId7" Type="http://schemas.openxmlformats.org/officeDocument/2006/relationships/image" Target="../media/image31.png"/><Relationship Id="rId12" Type="http://schemas.openxmlformats.org/officeDocument/2006/relationships/image" Target="../media/image36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30.png"/><Relationship Id="rId11" Type="http://schemas.openxmlformats.org/officeDocument/2006/relationships/image" Target="../media/image35.png"/><Relationship Id="rId5" Type="http://schemas.openxmlformats.org/officeDocument/2006/relationships/image" Target="../media/image29.png"/><Relationship Id="rId10" Type="http://schemas.openxmlformats.org/officeDocument/2006/relationships/image" Target="../media/image34.png"/><Relationship Id="rId4" Type="http://schemas.openxmlformats.org/officeDocument/2006/relationships/image" Target="../media/image28.png"/><Relationship Id="rId9" Type="http://schemas.openxmlformats.org/officeDocument/2006/relationships/image" Target="../media/image33.png"/><Relationship Id="rId14" Type="http://schemas.openxmlformats.org/officeDocument/2006/relationships/image" Target="../media/image3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46.png"/><Relationship Id="rId13" Type="http://schemas.openxmlformats.org/officeDocument/2006/relationships/image" Target="../media/image51.png"/><Relationship Id="rId3" Type="http://schemas.openxmlformats.org/officeDocument/2006/relationships/image" Target="../media/image41.png"/><Relationship Id="rId7" Type="http://schemas.openxmlformats.org/officeDocument/2006/relationships/image" Target="../media/image45.png"/><Relationship Id="rId12" Type="http://schemas.openxmlformats.org/officeDocument/2006/relationships/image" Target="../media/image50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Relationship Id="rId6" Type="http://schemas.openxmlformats.org/officeDocument/2006/relationships/image" Target="../media/image44.png"/><Relationship Id="rId11" Type="http://schemas.openxmlformats.org/officeDocument/2006/relationships/image" Target="../media/image49.png"/><Relationship Id="rId5" Type="http://schemas.openxmlformats.org/officeDocument/2006/relationships/image" Target="../media/image43.png"/><Relationship Id="rId10" Type="http://schemas.openxmlformats.org/officeDocument/2006/relationships/image" Target="../media/image48.png"/><Relationship Id="rId4" Type="http://schemas.openxmlformats.org/officeDocument/2006/relationships/image" Target="../media/image42.png"/><Relationship Id="rId9" Type="http://schemas.openxmlformats.org/officeDocument/2006/relationships/image" Target="../media/image47.png"/><Relationship Id="rId14" Type="http://schemas.openxmlformats.org/officeDocument/2006/relationships/image" Target="../media/image5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22</xdr:col>
      <xdr:colOff>292100</xdr:colOff>
      <xdr:row>10</xdr:row>
      <xdr:rowOff>20955</xdr:rowOff>
    </xdr:from>
    <xdr:to>
      <xdr:col>31</xdr:col>
      <xdr:colOff>301625</xdr:colOff>
      <xdr:row>18</xdr:row>
      <xdr:rowOff>125730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l="771" t="13095" r="36697" b="50317"/>
        <a:stretch>
          <a:fillRect/>
        </a:stretch>
      </xdr:blipFill>
      <xdr:spPr>
        <a:xfrm>
          <a:off x="13998575" y="2707005"/>
          <a:ext cx="6181725" cy="2714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18</xdr:col>
      <xdr:colOff>828675</xdr:colOff>
      <xdr:row>19</xdr:row>
      <xdr:rowOff>95250</xdr:rowOff>
    </xdr:from>
    <xdr:to>
      <xdr:col>24</xdr:col>
      <xdr:colOff>84455</xdr:colOff>
      <xdr:row>42</xdr:row>
      <xdr:rowOff>389890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l="63110" t="42879"/>
        <a:stretch>
          <a:fillRect/>
        </a:stretch>
      </xdr:blipFill>
      <xdr:spPr>
        <a:xfrm>
          <a:off x="11515725" y="5562600"/>
          <a:ext cx="3646805" cy="423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24</xdr:col>
      <xdr:colOff>160020</xdr:colOff>
      <xdr:row>19</xdr:row>
      <xdr:rowOff>85090</xdr:rowOff>
    </xdr:from>
    <xdr:to>
      <xdr:col>29</xdr:col>
      <xdr:colOff>406400</xdr:colOff>
      <xdr:row>42</xdr:row>
      <xdr:rowOff>351155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 l="62821" t="43264"/>
        <a:stretch>
          <a:fillRect/>
        </a:stretch>
      </xdr:blipFill>
      <xdr:spPr>
        <a:xfrm>
          <a:off x="15238095" y="5552440"/>
          <a:ext cx="3675380" cy="4209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29</xdr:col>
      <xdr:colOff>484505</xdr:colOff>
      <xdr:row>19</xdr:row>
      <xdr:rowOff>62865</xdr:rowOff>
    </xdr:from>
    <xdr:to>
      <xdr:col>35</xdr:col>
      <xdr:colOff>45085</xdr:colOff>
      <xdr:row>42</xdr:row>
      <xdr:rowOff>347980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l="62821" t="43008"/>
        <a:stretch>
          <a:fillRect/>
        </a:stretch>
      </xdr:blipFill>
      <xdr:spPr>
        <a:xfrm>
          <a:off x="18991580" y="5530215"/>
          <a:ext cx="3675380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25</xdr:col>
      <xdr:colOff>400050</xdr:colOff>
      <xdr:row>43</xdr:row>
      <xdr:rowOff>0</xdr:rowOff>
    </xdr:from>
    <xdr:to>
      <xdr:col>34</xdr:col>
      <xdr:colOff>457200</xdr:colOff>
      <xdr:row>52</xdr:row>
      <xdr:rowOff>133350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1156" t="12581" r="35830" b="51215"/>
        <a:stretch>
          <a:fillRect/>
        </a:stretch>
      </xdr:blipFill>
      <xdr:spPr>
        <a:xfrm>
          <a:off x="16163925" y="9906000"/>
          <a:ext cx="6229350" cy="2686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22</xdr:col>
      <xdr:colOff>19050</xdr:colOff>
      <xdr:row>52</xdr:row>
      <xdr:rowOff>85725</xdr:rowOff>
    </xdr:from>
    <xdr:to>
      <xdr:col>27</xdr:col>
      <xdr:colOff>160655</xdr:colOff>
      <xdr:row>74</xdr:row>
      <xdr:rowOff>637540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-267" t="-1114"/>
        <a:stretch>
          <a:fillRect/>
        </a:stretch>
      </xdr:blipFill>
      <xdr:spPr>
        <a:xfrm>
          <a:off x="13725525" y="12544425"/>
          <a:ext cx="3570605" cy="4323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27</xdr:col>
      <xdr:colOff>190500</xdr:colOff>
      <xdr:row>53</xdr:row>
      <xdr:rowOff>38100</xdr:rowOff>
    </xdr:from>
    <xdr:to>
      <xdr:col>32</xdr:col>
      <xdr:colOff>246380</xdr:colOff>
      <xdr:row>74</xdr:row>
      <xdr:rowOff>608965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 l="64748" t="43778"/>
        <a:stretch>
          <a:fillRect/>
        </a:stretch>
      </xdr:blipFill>
      <xdr:spPr>
        <a:xfrm>
          <a:off x="17325975" y="12668250"/>
          <a:ext cx="3484880" cy="417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266700</xdr:colOff>
      <xdr:row>53</xdr:row>
      <xdr:rowOff>9525</xdr:rowOff>
    </xdr:from>
    <xdr:to>
      <xdr:col>37</xdr:col>
      <xdr:colOff>379730</xdr:colOff>
      <xdr:row>74</xdr:row>
      <xdr:rowOff>628015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64170" t="43136"/>
        <a:stretch>
          <a:fillRect/>
        </a:stretch>
      </xdr:blipFill>
      <xdr:spPr>
        <a:xfrm>
          <a:off x="20831175" y="12639675"/>
          <a:ext cx="3542030" cy="4218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22</xdr:col>
      <xdr:colOff>266700</xdr:colOff>
      <xdr:row>74</xdr:row>
      <xdr:rowOff>533400</xdr:rowOff>
    </xdr:from>
    <xdr:to>
      <xdr:col>31</xdr:col>
      <xdr:colOff>447675</xdr:colOff>
      <xdr:row>87</xdr:row>
      <xdr:rowOff>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578" t="12068" r="35155" b="51472"/>
        <a:stretch>
          <a:fillRect/>
        </a:stretch>
      </xdr:blipFill>
      <xdr:spPr>
        <a:xfrm>
          <a:off x="13973175" y="16764000"/>
          <a:ext cx="6353175" cy="2705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22</xdr:col>
      <xdr:colOff>266700</xdr:colOff>
      <xdr:row>86</xdr:row>
      <xdr:rowOff>114300</xdr:rowOff>
    </xdr:from>
    <xdr:to>
      <xdr:col>27</xdr:col>
      <xdr:colOff>332105</xdr:colOff>
      <xdr:row>111</xdr:row>
      <xdr:rowOff>66040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64652" t="42879"/>
        <a:stretch>
          <a:fillRect/>
        </a:stretch>
      </xdr:blipFill>
      <xdr:spPr>
        <a:xfrm>
          <a:off x="13973175" y="19411950"/>
          <a:ext cx="3494405" cy="423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27</xdr:col>
      <xdr:colOff>381000</xdr:colOff>
      <xdr:row>86</xdr:row>
      <xdr:rowOff>85725</xdr:rowOff>
    </xdr:from>
    <xdr:to>
      <xdr:col>32</xdr:col>
      <xdr:colOff>408305</xdr:colOff>
      <xdr:row>111</xdr:row>
      <xdr:rowOff>46990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65037" t="42751"/>
        <a:stretch>
          <a:fillRect/>
        </a:stretch>
      </xdr:blipFill>
      <xdr:spPr>
        <a:xfrm>
          <a:off x="17516475" y="19383375"/>
          <a:ext cx="3456305" cy="4247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32</xdr:col>
      <xdr:colOff>485775</xdr:colOff>
      <xdr:row>86</xdr:row>
      <xdr:rowOff>85725</xdr:rowOff>
    </xdr:from>
    <xdr:to>
      <xdr:col>37</xdr:col>
      <xdr:colOff>570230</xdr:colOff>
      <xdr:row>111</xdr:row>
      <xdr:rowOff>8890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l="64459" t="43264"/>
        <a:stretch>
          <a:fillRect/>
        </a:stretch>
      </xdr:blipFill>
      <xdr:spPr>
        <a:xfrm>
          <a:off x="21050250" y="19383375"/>
          <a:ext cx="3513455" cy="4209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4</xdr:col>
      <xdr:colOff>28575</xdr:colOff>
      <xdr:row>100</xdr:row>
      <xdr:rowOff>19050</xdr:rowOff>
    </xdr:from>
    <xdr:to>
      <xdr:col>15</xdr:col>
      <xdr:colOff>152400</xdr:colOff>
      <xdr:row>115</xdr:row>
      <xdr:rowOff>133350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l="96" t="14815" r="34450" b="41667"/>
        <a:stretch>
          <a:fillRect/>
        </a:stretch>
      </xdr:blipFill>
      <xdr:spPr bwMode="auto">
        <a:xfrm>
          <a:off x="2352675" y="21717000"/>
          <a:ext cx="6515100" cy="2686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66675</xdr:colOff>
      <xdr:row>116</xdr:row>
      <xdr:rowOff>28575</xdr:rowOff>
    </xdr:from>
    <xdr:to>
      <xdr:col>6</xdr:col>
      <xdr:colOff>85725</xdr:colOff>
      <xdr:row>140</xdr:row>
      <xdr:rowOff>114300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 l="64785" t="31944"/>
        <a:stretch>
          <a:fillRect/>
        </a:stretch>
      </xdr:blipFill>
      <xdr:spPr bwMode="auto">
        <a:xfrm>
          <a:off x="66675" y="24469725"/>
          <a:ext cx="3505200" cy="4200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219075</xdr:colOff>
      <xdr:row>116</xdr:row>
      <xdr:rowOff>0</xdr:rowOff>
    </xdr:from>
    <xdr:to>
      <xdr:col>12</xdr:col>
      <xdr:colOff>180975</xdr:colOff>
      <xdr:row>140</xdr:row>
      <xdr:rowOff>19050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 l="65359" t="33025"/>
        <a:stretch>
          <a:fillRect/>
        </a:stretch>
      </xdr:blipFill>
      <xdr:spPr bwMode="auto">
        <a:xfrm>
          <a:off x="3705225" y="24441150"/>
          <a:ext cx="3448050" cy="4133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323850</xdr:colOff>
      <xdr:row>116</xdr:row>
      <xdr:rowOff>19050</xdr:rowOff>
    </xdr:from>
    <xdr:to>
      <xdr:col>18</xdr:col>
      <xdr:colOff>28575</xdr:colOff>
      <xdr:row>140</xdr:row>
      <xdr:rowOff>57150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 l="65646" t="32716"/>
        <a:stretch>
          <a:fillRect/>
        </a:stretch>
      </xdr:blipFill>
      <xdr:spPr bwMode="auto">
        <a:xfrm>
          <a:off x="7296150" y="24460200"/>
          <a:ext cx="3419475" cy="415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295275</xdr:colOff>
      <xdr:row>143</xdr:row>
      <xdr:rowOff>142875</xdr:rowOff>
    </xdr:from>
    <xdr:to>
      <xdr:col>14</xdr:col>
      <xdr:colOff>381000</xdr:colOff>
      <xdr:row>159</xdr:row>
      <xdr:rowOff>76200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 l="383" t="14506" r="34545" b="42130"/>
        <a:stretch>
          <a:fillRect/>
        </a:stretch>
      </xdr:blipFill>
      <xdr:spPr bwMode="auto">
        <a:xfrm>
          <a:off x="2038350" y="29213175"/>
          <a:ext cx="6477000" cy="2676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57150</xdr:colOff>
      <xdr:row>159</xdr:row>
      <xdr:rowOff>152400</xdr:rowOff>
    </xdr:from>
    <xdr:to>
      <xdr:col>6</xdr:col>
      <xdr:colOff>47625</xdr:colOff>
      <xdr:row>184</xdr:row>
      <xdr:rowOff>47625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 l="65072" t="32253"/>
        <a:stretch>
          <a:fillRect/>
        </a:stretch>
      </xdr:blipFill>
      <xdr:spPr bwMode="auto">
        <a:xfrm>
          <a:off x="57150" y="31965900"/>
          <a:ext cx="3476625" cy="4181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6</xdr:col>
      <xdr:colOff>114300</xdr:colOff>
      <xdr:row>159</xdr:row>
      <xdr:rowOff>133350</xdr:rowOff>
    </xdr:from>
    <xdr:to>
      <xdr:col>12</xdr:col>
      <xdr:colOff>85725</xdr:colOff>
      <xdr:row>184</xdr:row>
      <xdr:rowOff>9525</xdr:rowOff>
    </xdr:to>
    <xdr:pic>
      <xdr:nvPicPr>
        <xdr:cNvPr id="205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 l="65263" t="32562"/>
        <a:stretch>
          <a:fillRect/>
        </a:stretch>
      </xdr:blipFill>
      <xdr:spPr bwMode="auto">
        <a:xfrm>
          <a:off x="3600450" y="31946850"/>
          <a:ext cx="3457575" cy="4162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228600</xdr:colOff>
      <xdr:row>160</xdr:row>
      <xdr:rowOff>0</xdr:rowOff>
    </xdr:from>
    <xdr:to>
      <xdr:col>17</xdr:col>
      <xdr:colOff>742950</xdr:colOff>
      <xdr:row>184</xdr:row>
      <xdr:rowOff>0</xdr:rowOff>
    </xdr:to>
    <xdr:pic>
      <xdr:nvPicPr>
        <xdr:cNvPr id="2058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 l="65646" t="33333"/>
        <a:stretch>
          <a:fillRect/>
        </a:stretch>
      </xdr:blipFill>
      <xdr:spPr bwMode="auto">
        <a:xfrm>
          <a:off x="7200900" y="31984950"/>
          <a:ext cx="3419475" cy="4114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228600</xdr:colOff>
      <xdr:row>80</xdr:row>
      <xdr:rowOff>19050</xdr:rowOff>
    </xdr:from>
    <xdr:to>
      <xdr:col>11</xdr:col>
      <xdr:colOff>485775</xdr:colOff>
      <xdr:row>95</xdr:row>
      <xdr:rowOff>142875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670" t="14198" r="34737" b="42130"/>
        <a:stretch>
          <a:fillRect/>
        </a:stretch>
      </xdr:blipFill>
      <xdr:spPr bwMode="auto">
        <a:xfrm>
          <a:off x="1600200" y="17297400"/>
          <a:ext cx="6429375" cy="2695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104775</xdr:colOff>
      <xdr:row>96</xdr:row>
      <xdr:rowOff>38100</xdr:rowOff>
    </xdr:from>
    <xdr:to>
      <xdr:col>5</xdr:col>
      <xdr:colOff>76200</xdr:colOff>
      <xdr:row>120</xdr:row>
      <xdr:rowOff>104775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 l="65837" t="32253"/>
        <a:stretch>
          <a:fillRect/>
        </a:stretch>
      </xdr:blipFill>
      <xdr:spPr bwMode="auto">
        <a:xfrm>
          <a:off x="104775" y="20059650"/>
          <a:ext cx="3400425" cy="4181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190500</xdr:colOff>
      <xdr:row>96</xdr:row>
      <xdr:rowOff>47625</xdr:rowOff>
    </xdr:from>
    <xdr:to>
      <xdr:col>10</xdr:col>
      <xdr:colOff>219075</xdr:colOff>
      <xdr:row>120</xdr:row>
      <xdr:rowOff>66675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l="65263" t="33025"/>
        <a:stretch>
          <a:fillRect/>
        </a:stretch>
      </xdr:blipFill>
      <xdr:spPr bwMode="auto">
        <a:xfrm>
          <a:off x="3619500" y="20069175"/>
          <a:ext cx="3457575" cy="4133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419100</xdr:colOff>
      <xdr:row>96</xdr:row>
      <xdr:rowOff>57150</xdr:rowOff>
    </xdr:from>
    <xdr:to>
      <xdr:col>15</xdr:col>
      <xdr:colOff>457200</xdr:colOff>
      <xdr:row>120</xdr:row>
      <xdr:rowOff>114300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 l="65167" t="32407"/>
        <a:stretch>
          <a:fillRect/>
        </a:stretch>
      </xdr:blipFill>
      <xdr:spPr bwMode="auto">
        <a:xfrm>
          <a:off x="7277100" y="20078700"/>
          <a:ext cx="3467100" cy="4171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523875</xdr:colOff>
      <xdr:row>122</xdr:row>
      <xdr:rowOff>200025</xdr:rowOff>
    </xdr:from>
    <xdr:to>
      <xdr:col>12</xdr:col>
      <xdr:colOff>152400</xdr:colOff>
      <xdr:row>138</xdr:row>
      <xdr:rowOff>85725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l="191" t="14506" r="34641" b="41975"/>
        <a:stretch>
          <a:fillRect/>
        </a:stretch>
      </xdr:blipFill>
      <xdr:spPr bwMode="auto">
        <a:xfrm>
          <a:off x="1895475" y="24679275"/>
          <a:ext cx="6486525" cy="2686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123825</xdr:colOff>
      <xdr:row>139</xdr:row>
      <xdr:rowOff>28575</xdr:rowOff>
    </xdr:from>
    <xdr:to>
      <xdr:col>5</xdr:col>
      <xdr:colOff>123825</xdr:colOff>
      <xdr:row>163</xdr:row>
      <xdr:rowOff>85725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 l="65550" t="32407"/>
        <a:stretch>
          <a:fillRect/>
        </a:stretch>
      </xdr:blipFill>
      <xdr:spPr bwMode="auto">
        <a:xfrm>
          <a:off x="123825" y="27479625"/>
          <a:ext cx="3429000" cy="4171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333375</xdr:colOff>
      <xdr:row>139</xdr:row>
      <xdr:rowOff>28575</xdr:rowOff>
    </xdr:from>
    <xdr:to>
      <xdr:col>10</xdr:col>
      <xdr:colOff>352425</xdr:colOff>
      <xdr:row>163</xdr:row>
      <xdr:rowOff>57150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 l="65359" t="32870"/>
        <a:stretch>
          <a:fillRect/>
        </a:stretch>
      </xdr:blipFill>
      <xdr:spPr bwMode="auto">
        <a:xfrm>
          <a:off x="3762375" y="27479625"/>
          <a:ext cx="3448050" cy="4143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485775</xdr:colOff>
      <xdr:row>139</xdr:row>
      <xdr:rowOff>19050</xdr:rowOff>
    </xdr:from>
    <xdr:to>
      <xdr:col>15</xdr:col>
      <xdr:colOff>485775</xdr:colOff>
      <xdr:row>163</xdr:row>
      <xdr:rowOff>76200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 l="65550" t="32407"/>
        <a:stretch>
          <a:fillRect/>
        </a:stretch>
      </xdr:blipFill>
      <xdr:spPr bwMode="auto">
        <a:xfrm>
          <a:off x="7343775" y="27470100"/>
          <a:ext cx="3429000" cy="4171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495300</xdr:colOff>
      <xdr:row>166</xdr:row>
      <xdr:rowOff>123825</xdr:rowOff>
    </xdr:from>
    <xdr:to>
      <xdr:col>13</xdr:col>
      <xdr:colOff>180975</xdr:colOff>
      <xdr:row>182</xdr:row>
      <xdr:rowOff>19050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l="-96" t="15123" r="34354" b="42130"/>
        <a:stretch>
          <a:fillRect/>
        </a:stretch>
      </xdr:blipFill>
      <xdr:spPr bwMode="auto">
        <a:xfrm>
          <a:off x="2552700" y="32204025"/>
          <a:ext cx="6543675" cy="2638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190500</xdr:colOff>
      <xdr:row>182</xdr:row>
      <xdr:rowOff>142875</xdr:rowOff>
    </xdr:from>
    <xdr:to>
      <xdr:col>5</xdr:col>
      <xdr:colOff>190500</xdr:colOff>
      <xdr:row>207</xdr:row>
      <xdr:rowOff>38100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 l="65550" t="32253"/>
        <a:stretch>
          <a:fillRect/>
        </a:stretch>
      </xdr:blipFill>
      <xdr:spPr bwMode="auto">
        <a:xfrm>
          <a:off x="190500" y="34966275"/>
          <a:ext cx="3429000" cy="4181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295275</xdr:colOff>
      <xdr:row>182</xdr:row>
      <xdr:rowOff>133350</xdr:rowOff>
    </xdr:from>
    <xdr:to>
      <xdr:col>10</xdr:col>
      <xdr:colOff>333375</xdr:colOff>
      <xdr:row>206</xdr:row>
      <xdr:rowOff>161925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 l="65167" t="32870"/>
        <a:stretch>
          <a:fillRect/>
        </a:stretch>
      </xdr:blipFill>
      <xdr:spPr bwMode="auto">
        <a:xfrm>
          <a:off x="3724275" y="34956750"/>
          <a:ext cx="3467100" cy="4143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428625</xdr:colOff>
      <xdr:row>182</xdr:row>
      <xdr:rowOff>152400</xdr:rowOff>
    </xdr:from>
    <xdr:to>
      <xdr:col>15</xdr:col>
      <xdr:colOff>447675</xdr:colOff>
      <xdr:row>207</xdr:row>
      <xdr:rowOff>38100</xdr:rowOff>
    </xdr:to>
    <xdr:pic>
      <xdr:nvPicPr>
        <xdr:cNvPr id="1037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 l="65359" t="32407"/>
        <a:stretch>
          <a:fillRect/>
        </a:stretch>
      </xdr:blipFill>
      <xdr:spPr bwMode="auto">
        <a:xfrm>
          <a:off x="7286625" y="34975800"/>
          <a:ext cx="3448050" cy="4171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676275</xdr:colOff>
      <xdr:row>0</xdr:row>
      <xdr:rowOff>200025</xdr:rowOff>
    </xdr:from>
    <xdr:to>
      <xdr:col>14</xdr:col>
      <xdr:colOff>228600</xdr:colOff>
      <xdr:row>30</xdr:row>
      <xdr:rowOff>142875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l="580" t="14756" r="31667" b="4760"/>
        <a:stretch>
          <a:fillRect/>
        </a:stretch>
      </xdr:blipFill>
      <xdr:spPr>
        <a:xfrm>
          <a:off x="2047875" y="200025"/>
          <a:ext cx="7781925" cy="51435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32</xdr:row>
      <xdr:rowOff>38100</xdr:rowOff>
    </xdr:from>
    <xdr:to>
      <xdr:col>5</xdr:col>
      <xdr:colOff>256540</xdr:colOff>
      <xdr:row>56</xdr:row>
      <xdr:rowOff>104140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l="67918" t="34579"/>
        <a:stretch>
          <a:fillRect/>
        </a:stretch>
      </xdr:blipFill>
      <xdr:spPr>
        <a:xfrm>
          <a:off x="635" y="5581650"/>
          <a:ext cx="3684905" cy="4180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352425</xdr:colOff>
      <xdr:row>32</xdr:row>
      <xdr:rowOff>9525</xdr:rowOff>
    </xdr:from>
    <xdr:to>
      <xdr:col>10</xdr:col>
      <xdr:colOff>608330</xdr:colOff>
      <xdr:row>56</xdr:row>
      <xdr:rowOff>123190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 l="67918" t="33833"/>
        <a:stretch>
          <a:fillRect/>
        </a:stretch>
      </xdr:blipFill>
      <xdr:spPr>
        <a:xfrm>
          <a:off x="3781425" y="5553075"/>
          <a:ext cx="3684905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171450</xdr:colOff>
      <xdr:row>31</xdr:row>
      <xdr:rowOff>161925</xdr:rowOff>
    </xdr:from>
    <xdr:to>
      <xdr:col>16</xdr:col>
      <xdr:colOff>427355</xdr:colOff>
      <xdr:row>56</xdr:row>
      <xdr:rowOff>85090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l="67918" t="34132"/>
        <a:stretch>
          <a:fillRect/>
        </a:stretch>
      </xdr:blipFill>
      <xdr:spPr>
        <a:xfrm>
          <a:off x="7715250" y="5534025"/>
          <a:ext cx="3684905" cy="4209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0</xdr:colOff>
      <xdr:row>59</xdr:row>
      <xdr:rowOff>95250</xdr:rowOff>
    </xdr:from>
    <xdr:to>
      <xdr:col>13</xdr:col>
      <xdr:colOff>152400</xdr:colOff>
      <xdr:row>88</xdr:row>
      <xdr:rowOff>66675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1078" t="13712" r="31916" b="8933"/>
        <a:stretch>
          <a:fillRect/>
        </a:stretch>
      </xdr:blipFill>
      <xdr:spPr>
        <a:xfrm>
          <a:off x="1371600" y="10267950"/>
          <a:ext cx="7696200" cy="49434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134620</xdr:colOff>
      <xdr:row>89</xdr:row>
      <xdr:rowOff>9525</xdr:rowOff>
    </xdr:from>
    <xdr:to>
      <xdr:col>5</xdr:col>
      <xdr:colOff>409575</xdr:colOff>
      <xdr:row>113</xdr:row>
      <xdr:rowOff>170815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67752" t="33088"/>
        <a:stretch>
          <a:fillRect/>
        </a:stretch>
      </xdr:blipFill>
      <xdr:spPr>
        <a:xfrm>
          <a:off x="134620" y="15325725"/>
          <a:ext cx="3703955" cy="4276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57150</xdr:colOff>
      <xdr:row>88</xdr:row>
      <xdr:rowOff>123825</xdr:rowOff>
    </xdr:from>
    <xdr:to>
      <xdr:col>11</xdr:col>
      <xdr:colOff>246380</xdr:colOff>
      <xdr:row>113</xdr:row>
      <xdr:rowOff>104140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 l="68498" t="33237"/>
        <a:stretch>
          <a:fillRect/>
        </a:stretch>
      </xdr:blipFill>
      <xdr:spPr>
        <a:xfrm>
          <a:off x="4171950" y="15268575"/>
          <a:ext cx="3618230" cy="4266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400050</xdr:colOff>
      <xdr:row>88</xdr:row>
      <xdr:rowOff>152400</xdr:rowOff>
    </xdr:from>
    <xdr:to>
      <xdr:col>16</xdr:col>
      <xdr:colOff>617855</xdr:colOff>
      <xdr:row>113</xdr:row>
      <xdr:rowOff>123190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68250" t="33386"/>
        <a:stretch>
          <a:fillRect/>
        </a:stretch>
      </xdr:blipFill>
      <xdr:spPr>
        <a:xfrm>
          <a:off x="7943850" y="15297150"/>
          <a:ext cx="3646805" cy="4257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66675</xdr:colOff>
      <xdr:row>117</xdr:row>
      <xdr:rowOff>28575</xdr:rowOff>
    </xdr:from>
    <xdr:to>
      <xdr:col>12</xdr:col>
      <xdr:colOff>447675</xdr:colOff>
      <xdr:row>137</xdr:row>
      <xdr:rowOff>123825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1058" t="13958" r="31237" b="32799"/>
        <a:stretch>
          <a:fillRect/>
        </a:stretch>
      </xdr:blipFill>
      <xdr:spPr>
        <a:xfrm>
          <a:off x="752475" y="20145375"/>
          <a:ext cx="7924800" cy="3524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115570</xdr:colOff>
      <xdr:row>137</xdr:row>
      <xdr:rowOff>104775</xdr:rowOff>
    </xdr:from>
    <xdr:to>
      <xdr:col>5</xdr:col>
      <xdr:colOff>381000</xdr:colOff>
      <xdr:row>162</xdr:row>
      <xdr:rowOff>46990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68437" t="36119"/>
        <a:stretch>
          <a:fillRect/>
        </a:stretch>
      </xdr:blipFill>
      <xdr:spPr>
        <a:xfrm>
          <a:off x="115570" y="23650575"/>
          <a:ext cx="3694430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428625</xdr:colOff>
      <xdr:row>137</xdr:row>
      <xdr:rowOff>104775</xdr:rowOff>
    </xdr:from>
    <xdr:to>
      <xdr:col>10</xdr:col>
      <xdr:colOff>665480</xdr:colOff>
      <xdr:row>162</xdr:row>
      <xdr:rowOff>85090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68681" t="35543"/>
        <a:stretch>
          <a:fillRect/>
        </a:stretch>
      </xdr:blipFill>
      <xdr:spPr>
        <a:xfrm>
          <a:off x="3857625" y="23650575"/>
          <a:ext cx="3665855" cy="4266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57150</xdr:colOff>
      <xdr:row>137</xdr:row>
      <xdr:rowOff>114300</xdr:rowOff>
    </xdr:from>
    <xdr:to>
      <xdr:col>16</xdr:col>
      <xdr:colOff>303530</xdr:colOff>
      <xdr:row>161</xdr:row>
      <xdr:rowOff>170815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68600" t="36982"/>
        <a:stretch>
          <a:fillRect/>
        </a:stretch>
      </xdr:blipFill>
      <xdr:spPr>
        <a:xfrm>
          <a:off x="7600950" y="23660100"/>
          <a:ext cx="3675380" cy="4171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333375</xdr:colOff>
      <xdr:row>165</xdr:row>
      <xdr:rowOff>66675</xdr:rowOff>
    </xdr:from>
    <xdr:to>
      <xdr:col>12</xdr:col>
      <xdr:colOff>666750</xdr:colOff>
      <xdr:row>185</xdr:row>
      <xdr:rowOff>38100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l="1546" t="14965" r="31156" b="33663"/>
        <a:stretch>
          <a:fillRect/>
        </a:stretch>
      </xdr:blipFill>
      <xdr:spPr>
        <a:xfrm>
          <a:off x="1019175" y="28413075"/>
          <a:ext cx="7877175" cy="34004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186</xdr:row>
      <xdr:rowOff>66675</xdr:rowOff>
    </xdr:from>
    <xdr:to>
      <xdr:col>5</xdr:col>
      <xdr:colOff>247015</xdr:colOff>
      <xdr:row>210</xdr:row>
      <xdr:rowOff>151765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l="68600" t="36550"/>
        <a:stretch>
          <a:fillRect/>
        </a:stretch>
      </xdr:blipFill>
      <xdr:spPr>
        <a:xfrm>
          <a:off x="635" y="32013525"/>
          <a:ext cx="3675380" cy="4199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371475</xdr:colOff>
      <xdr:row>186</xdr:row>
      <xdr:rowOff>76200</xdr:rowOff>
    </xdr:from>
    <xdr:to>
      <xdr:col>10</xdr:col>
      <xdr:colOff>589280</xdr:colOff>
      <xdr:row>210</xdr:row>
      <xdr:rowOff>170815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68844" t="36406"/>
        <a:stretch>
          <a:fillRect/>
        </a:stretch>
      </xdr:blipFill>
      <xdr:spPr>
        <a:xfrm>
          <a:off x="3800475" y="32023050"/>
          <a:ext cx="3646805" cy="4209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57150</xdr:colOff>
      <xdr:row>186</xdr:row>
      <xdr:rowOff>66675</xdr:rowOff>
    </xdr:from>
    <xdr:to>
      <xdr:col>16</xdr:col>
      <xdr:colOff>294005</xdr:colOff>
      <xdr:row>210</xdr:row>
      <xdr:rowOff>170815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68681" t="36262"/>
        <a:stretch>
          <a:fillRect/>
        </a:stretch>
      </xdr:blipFill>
      <xdr:spPr>
        <a:xfrm>
          <a:off x="7600950" y="32013525"/>
          <a:ext cx="3665855" cy="4218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504825</xdr:colOff>
      <xdr:row>213</xdr:row>
      <xdr:rowOff>28575</xdr:rowOff>
    </xdr:from>
    <xdr:to>
      <xdr:col>13</xdr:col>
      <xdr:colOff>285750</xdr:colOff>
      <xdr:row>233</xdr:row>
      <xdr:rowOff>152400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233" t="13670" r="31321" b="32655"/>
        <a:stretch>
          <a:fillRect/>
        </a:stretch>
      </xdr:blipFill>
      <xdr:spPr>
        <a:xfrm>
          <a:off x="1190625" y="36604575"/>
          <a:ext cx="8010525" cy="3552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234</xdr:row>
      <xdr:rowOff>123825</xdr:rowOff>
    </xdr:from>
    <xdr:to>
      <xdr:col>5</xdr:col>
      <xdr:colOff>256540</xdr:colOff>
      <xdr:row>259</xdr:row>
      <xdr:rowOff>37465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68518" t="36550"/>
        <a:stretch>
          <a:fillRect/>
        </a:stretch>
      </xdr:blipFill>
      <xdr:spPr>
        <a:xfrm>
          <a:off x="635" y="40300275"/>
          <a:ext cx="3684905" cy="4199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323850</xdr:colOff>
      <xdr:row>234</xdr:row>
      <xdr:rowOff>152400</xdr:rowOff>
    </xdr:from>
    <xdr:to>
      <xdr:col>10</xdr:col>
      <xdr:colOff>618490</xdr:colOff>
      <xdr:row>259</xdr:row>
      <xdr:rowOff>104140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 l="68186" t="35975"/>
        <a:stretch>
          <a:fillRect/>
        </a:stretch>
      </xdr:blipFill>
      <xdr:spPr>
        <a:xfrm>
          <a:off x="3752850" y="40328850"/>
          <a:ext cx="3723640" cy="423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38100</xdr:colOff>
      <xdr:row>235</xdr:row>
      <xdr:rowOff>0</xdr:rowOff>
    </xdr:from>
    <xdr:to>
      <xdr:col>16</xdr:col>
      <xdr:colOff>284480</xdr:colOff>
      <xdr:row>259</xdr:row>
      <xdr:rowOff>142240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 l="68600" t="35687"/>
        <a:stretch>
          <a:fillRect/>
        </a:stretch>
      </xdr:blipFill>
      <xdr:spPr>
        <a:xfrm>
          <a:off x="7581900" y="40347900"/>
          <a:ext cx="3675380" cy="425704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123825</xdr:colOff>
      <xdr:row>1</xdr:row>
      <xdr:rowOff>47625</xdr:rowOff>
    </xdr:from>
    <xdr:to>
      <xdr:col>11</xdr:col>
      <xdr:colOff>447675</xdr:colOff>
      <xdr:row>31</xdr:row>
      <xdr:rowOff>85725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t="13958" r="32784" b="7761"/>
        <a:stretch>
          <a:fillRect/>
        </a:stretch>
      </xdr:blipFill>
      <xdr:spPr>
        <a:xfrm>
          <a:off x="123825" y="276225"/>
          <a:ext cx="7867650" cy="5181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31</xdr:row>
      <xdr:rowOff>142875</xdr:rowOff>
    </xdr:from>
    <xdr:to>
      <xdr:col>5</xdr:col>
      <xdr:colOff>399415</xdr:colOff>
      <xdr:row>56</xdr:row>
      <xdr:rowOff>85090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 cstate="print"/>
        <a:srcRect l="67298" t="36119"/>
        <a:stretch>
          <a:fillRect/>
        </a:stretch>
      </xdr:blipFill>
      <xdr:spPr>
        <a:xfrm>
          <a:off x="635" y="5514975"/>
          <a:ext cx="3827780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371475</xdr:colOff>
      <xdr:row>32</xdr:row>
      <xdr:rowOff>19050</xdr:rowOff>
    </xdr:from>
    <xdr:to>
      <xdr:col>11</xdr:col>
      <xdr:colOff>103505</xdr:colOff>
      <xdr:row>56</xdr:row>
      <xdr:rowOff>123190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 cstate="print"/>
        <a:srcRect l="67135" t="36262"/>
        <a:stretch>
          <a:fillRect/>
        </a:stretch>
      </xdr:blipFill>
      <xdr:spPr>
        <a:xfrm>
          <a:off x="3800475" y="5562600"/>
          <a:ext cx="3846830" cy="4218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228600</xdr:colOff>
      <xdr:row>32</xdr:row>
      <xdr:rowOff>28575</xdr:rowOff>
    </xdr:from>
    <xdr:to>
      <xdr:col>16</xdr:col>
      <xdr:colOff>579755</xdr:colOff>
      <xdr:row>56</xdr:row>
      <xdr:rowOff>151765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3" cstate="print"/>
        <a:srcRect l="67705" t="35975"/>
        <a:stretch>
          <a:fillRect/>
        </a:stretch>
      </xdr:blipFill>
      <xdr:spPr>
        <a:xfrm>
          <a:off x="7772400" y="5572125"/>
          <a:ext cx="3780155" cy="423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85725</xdr:colOff>
      <xdr:row>58</xdr:row>
      <xdr:rowOff>209550</xdr:rowOff>
    </xdr:from>
    <xdr:to>
      <xdr:col>11</xdr:col>
      <xdr:colOff>323850</xdr:colOff>
      <xdr:row>83</xdr:row>
      <xdr:rowOff>76200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488" t="13526" r="33028" b="22870"/>
        <a:stretch>
          <a:fillRect/>
        </a:stretch>
      </xdr:blipFill>
      <xdr:spPr>
        <a:xfrm>
          <a:off x="85725" y="10210800"/>
          <a:ext cx="7781925" cy="4210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84</xdr:row>
      <xdr:rowOff>38100</xdr:rowOff>
    </xdr:from>
    <xdr:to>
      <xdr:col>5</xdr:col>
      <xdr:colOff>448310</xdr:colOff>
      <xdr:row>108</xdr:row>
      <xdr:rowOff>123190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 cstate="print"/>
        <a:srcRect l="66880" t="36550"/>
        <a:stretch>
          <a:fillRect/>
        </a:stretch>
      </xdr:blipFill>
      <xdr:spPr>
        <a:xfrm>
          <a:off x="635" y="14554200"/>
          <a:ext cx="3876675" cy="4199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581025</xdr:colOff>
      <xdr:row>84</xdr:row>
      <xdr:rowOff>57150</xdr:rowOff>
    </xdr:from>
    <xdr:to>
      <xdr:col>11</xdr:col>
      <xdr:colOff>313690</xdr:colOff>
      <xdr:row>109</xdr:row>
      <xdr:rowOff>46990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 cstate="print"/>
        <a:srcRect l="67130" t="35399"/>
        <a:stretch>
          <a:fillRect/>
        </a:stretch>
      </xdr:blipFill>
      <xdr:spPr>
        <a:xfrm>
          <a:off x="4010025" y="14573250"/>
          <a:ext cx="3847465" cy="42760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12</xdr:col>
      <xdr:colOff>47625</xdr:colOff>
      <xdr:row>84</xdr:row>
      <xdr:rowOff>38100</xdr:rowOff>
    </xdr:from>
    <xdr:to>
      <xdr:col>17</xdr:col>
      <xdr:colOff>475615</xdr:colOff>
      <xdr:row>108</xdr:row>
      <xdr:rowOff>161290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 cstate="print"/>
        <a:srcRect l="67048" t="35975"/>
        <a:stretch>
          <a:fillRect/>
        </a:stretch>
      </xdr:blipFill>
      <xdr:spPr>
        <a:xfrm>
          <a:off x="8277225" y="14554200"/>
          <a:ext cx="3856990" cy="423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133350</xdr:colOff>
      <xdr:row>111</xdr:row>
      <xdr:rowOff>28575</xdr:rowOff>
    </xdr:from>
    <xdr:to>
      <xdr:col>12</xdr:col>
      <xdr:colOff>609600</xdr:colOff>
      <xdr:row>135</xdr:row>
      <xdr:rowOff>133350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t="13670" r="31482" b="22583"/>
        <a:stretch>
          <a:fillRect/>
        </a:stretch>
      </xdr:blipFill>
      <xdr:spPr>
        <a:xfrm>
          <a:off x="819150" y="19230975"/>
          <a:ext cx="8020050" cy="4219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28575</xdr:colOff>
      <xdr:row>136</xdr:row>
      <xdr:rowOff>95250</xdr:rowOff>
    </xdr:from>
    <xdr:to>
      <xdr:col>5</xdr:col>
      <xdr:colOff>332105</xdr:colOff>
      <xdr:row>161</xdr:row>
      <xdr:rowOff>37465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7" cstate="print"/>
        <a:srcRect l="68112" t="36119"/>
        <a:stretch>
          <a:fillRect/>
        </a:stretch>
      </xdr:blipFill>
      <xdr:spPr>
        <a:xfrm>
          <a:off x="28575" y="23583900"/>
          <a:ext cx="3732530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428625</xdr:colOff>
      <xdr:row>136</xdr:row>
      <xdr:rowOff>76200</xdr:rowOff>
    </xdr:from>
    <xdr:to>
      <xdr:col>10</xdr:col>
      <xdr:colOff>684530</xdr:colOff>
      <xdr:row>160</xdr:row>
      <xdr:rowOff>170815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8" cstate="print"/>
        <a:srcRect l="68518" t="36406"/>
        <a:stretch>
          <a:fillRect/>
        </a:stretch>
      </xdr:blipFill>
      <xdr:spPr>
        <a:xfrm>
          <a:off x="3857625" y="23564850"/>
          <a:ext cx="3684905" cy="4209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190500</xdr:colOff>
      <xdr:row>136</xdr:row>
      <xdr:rowOff>47625</xdr:rowOff>
    </xdr:from>
    <xdr:to>
      <xdr:col>16</xdr:col>
      <xdr:colOff>484505</xdr:colOff>
      <xdr:row>160</xdr:row>
      <xdr:rowOff>170815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9" cstate="print"/>
        <a:srcRect l="68193" t="35975"/>
        <a:stretch>
          <a:fillRect/>
        </a:stretch>
      </xdr:blipFill>
      <xdr:spPr>
        <a:xfrm>
          <a:off x="7734300" y="23536275"/>
          <a:ext cx="3723005" cy="4237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</xdr:col>
      <xdr:colOff>476250</xdr:colOff>
      <xdr:row>163</xdr:row>
      <xdr:rowOff>57150</xdr:rowOff>
    </xdr:from>
    <xdr:to>
      <xdr:col>13</xdr:col>
      <xdr:colOff>152400</xdr:colOff>
      <xdr:row>186</xdr:row>
      <xdr:rowOff>38100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-81" t="13383" r="32539" b="27331"/>
        <a:stretch>
          <a:fillRect/>
        </a:stretch>
      </xdr:blipFill>
      <xdr:spPr>
        <a:xfrm>
          <a:off x="1162050" y="28232100"/>
          <a:ext cx="7905750" cy="3924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635</xdr:colOff>
      <xdr:row>186</xdr:row>
      <xdr:rowOff>85725</xdr:rowOff>
    </xdr:from>
    <xdr:to>
      <xdr:col>5</xdr:col>
      <xdr:colOff>418465</xdr:colOff>
      <xdr:row>211</xdr:row>
      <xdr:rowOff>46990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0" cstate="print"/>
        <a:srcRect l="67135" t="35831"/>
        <a:stretch>
          <a:fillRect/>
        </a:stretch>
      </xdr:blipFill>
      <xdr:spPr>
        <a:xfrm>
          <a:off x="635" y="32204025"/>
          <a:ext cx="3846830" cy="4247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495300</xdr:colOff>
      <xdr:row>186</xdr:row>
      <xdr:rowOff>114300</xdr:rowOff>
    </xdr:from>
    <xdr:to>
      <xdr:col>11</xdr:col>
      <xdr:colOff>160655</xdr:colOff>
      <xdr:row>211</xdr:row>
      <xdr:rowOff>75565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67705" t="35831"/>
        <a:stretch>
          <a:fillRect/>
        </a:stretch>
      </xdr:blipFill>
      <xdr:spPr>
        <a:xfrm>
          <a:off x="3924300" y="32232600"/>
          <a:ext cx="3780155" cy="42475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285750</xdr:colOff>
      <xdr:row>186</xdr:row>
      <xdr:rowOff>114300</xdr:rowOff>
    </xdr:from>
    <xdr:to>
      <xdr:col>16</xdr:col>
      <xdr:colOff>665480</xdr:colOff>
      <xdr:row>211</xdr:row>
      <xdr:rowOff>56515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1" cstate="print"/>
        <a:srcRect l="67461" t="36119"/>
        <a:stretch>
          <a:fillRect/>
        </a:stretch>
      </xdr:blipFill>
      <xdr:spPr>
        <a:xfrm>
          <a:off x="7829550" y="32232600"/>
          <a:ext cx="3808730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2</xdr:col>
      <xdr:colOff>285750</xdr:colOff>
      <xdr:row>213</xdr:row>
      <xdr:rowOff>0</xdr:rowOff>
    </xdr:from>
    <xdr:to>
      <xdr:col>13</xdr:col>
      <xdr:colOff>619125</xdr:colOff>
      <xdr:row>234</xdr:row>
      <xdr:rowOff>38100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81" t="13958" r="32621" b="31073"/>
        <a:stretch>
          <a:fillRect/>
        </a:stretch>
      </xdr:blipFill>
      <xdr:spPr>
        <a:xfrm>
          <a:off x="1657350" y="36804600"/>
          <a:ext cx="7877175" cy="3638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152400</xdr:colOff>
      <xdr:row>234</xdr:row>
      <xdr:rowOff>57150</xdr:rowOff>
    </xdr:from>
    <xdr:to>
      <xdr:col>5</xdr:col>
      <xdr:colOff>503555</xdr:colOff>
      <xdr:row>258</xdr:row>
      <xdr:rowOff>161290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2" cstate="print"/>
        <a:srcRect l="67705" t="36262"/>
        <a:stretch>
          <a:fillRect/>
        </a:stretch>
      </xdr:blipFill>
      <xdr:spPr>
        <a:xfrm>
          <a:off x="152400" y="40462200"/>
          <a:ext cx="3780155" cy="42189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552450</xdr:colOff>
      <xdr:row>234</xdr:row>
      <xdr:rowOff>133350</xdr:rowOff>
    </xdr:from>
    <xdr:to>
      <xdr:col>11</xdr:col>
      <xdr:colOff>284480</xdr:colOff>
      <xdr:row>259</xdr:row>
      <xdr:rowOff>75565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" cstate="print"/>
        <a:srcRect l="67135" t="36119"/>
        <a:stretch>
          <a:fillRect/>
        </a:stretch>
      </xdr:blipFill>
      <xdr:spPr>
        <a:xfrm>
          <a:off x="3981450" y="40538400"/>
          <a:ext cx="3846830" cy="42284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11</xdr:col>
      <xdr:colOff>419100</xdr:colOff>
      <xdr:row>234</xdr:row>
      <xdr:rowOff>142875</xdr:rowOff>
    </xdr:from>
    <xdr:to>
      <xdr:col>17</xdr:col>
      <xdr:colOff>151130</xdr:colOff>
      <xdr:row>259</xdr:row>
      <xdr:rowOff>85090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4" cstate="print"/>
        <a:srcRect l="67135" t="36119"/>
        <a:stretch>
          <a:fillRect/>
        </a:stretch>
      </xdr:blipFill>
      <xdr:spPr>
        <a:xfrm>
          <a:off x="7962900" y="40547925"/>
          <a:ext cx="3846830" cy="422846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T143"/>
  <sheetViews>
    <sheetView tabSelected="1" topLeftCell="A135" workbookViewId="0">
      <selection activeCell="F145" sqref="F145"/>
    </sheetView>
  </sheetViews>
  <sheetFormatPr defaultColWidth="9" defaultRowHeight="13.5"/>
  <cols>
    <col min="1" max="17" width="7.625" customWidth="1"/>
    <col min="18" max="18" width="10.625" customWidth="1"/>
    <col min="19" max="19" width="12.625"/>
  </cols>
  <sheetData>
    <row r="1" spans="1:20" ht="18" customHeight="1">
      <c r="A1" s="11" t="s">
        <v>0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</row>
    <row r="2" spans="1:20" ht="21" customHeight="1">
      <c r="A2" s="12" t="s">
        <v>1</v>
      </c>
      <c r="B2" s="12"/>
      <c r="C2" s="12"/>
      <c r="D2" s="12"/>
      <c r="E2" s="12"/>
      <c r="F2" s="12"/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  <c r="S2" s="12"/>
    </row>
    <row r="3" spans="1:20" s="1" customFormat="1" ht="78" customHeight="1">
      <c r="A3" s="1" t="s">
        <v>2</v>
      </c>
      <c r="B3" s="1" t="s">
        <v>3</v>
      </c>
      <c r="C3" s="1" t="s">
        <v>4</v>
      </c>
      <c r="D3" s="1" t="s">
        <v>5</v>
      </c>
      <c r="E3" s="1" t="s">
        <v>6</v>
      </c>
      <c r="F3" s="1" t="s">
        <v>7</v>
      </c>
      <c r="G3" s="1" t="s">
        <v>8</v>
      </c>
      <c r="H3" s="1" t="s">
        <v>9</v>
      </c>
      <c r="I3" s="1" t="s">
        <v>10</v>
      </c>
      <c r="J3" s="1" t="s">
        <v>11</v>
      </c>
      <c r="K3" s="1" t="s">
        <v>12</v>
      </c>
      <c r="L3" s="1" t="s">
        <v>13</v>
      </c>
      <c r="M3" s="1" t="s">
        <v>14</v>
      </c>
      <c r="N3" s="1" t="s">
        <v>15</v>
      </c>
      <c r="O3" s="1" t="s">
        <v>16</v>
      </c>
      <c r="P3" s="1" t="s">
        <v>17</v>
      </c>
      <c r="Q3" s="1" t="s">
        <v>18</v>
      </c>
      <c r="R3" s="1" t="s">
        <v>19</v>
      </c>
      <c r="S3" s="1" t="s">
        <v>20</v>
      </c>
    </row>
    <row r="4" spans="1:20">
      <c r="A4" t="s">
        <v>21</v>
      </c>
      <c r="B4">
        <v>0</v>
      </c>
      <c r="C4">
        <v>33702</v>
      </c>
      <c r="D4">
        <v>4224</v>
      </c>
      <c r="E4">
        <v>38080</v>
      </c>
      <c r="F4" s="2">
        <f>C4/E4</f>
        <v>0.88503151260504198</v>
      </c>
      <c r="G4" s="2">
        <f>D4/E4</f>
        <v>0.110924369747899</v>
      </c>
      <c r="H4">
        <f>C4-D4</f>
        <v>29478</v>
      </c>
      <c r="I4" s="2">
        <f>H4/E4</f>
        <v>0.77410714285714299</v>
      </c>
      <c r="J4">
        <v>33702</v>
      </c>
      <c r="K4">
        <v>12984</v>
      </c>
      <c r="L4">
        <v>122752</v>
      </c>
      <c r="M4" s="2">
        <f>J4/L4</f>
        <v>0.27455357142857101</v>
      </c>
      <c r="N4" s="2">
        <f>K4/L4</f>
        <v>0.105774244004171</v>
      </c>
      <c r="O4">
        <f>J4-K4</f>
        <v>20718</v>
      </c>
      <c r="P4" s="2">
        <f>O4/L4</f>
        <v>0.16877932742439999</v>
      </c>
      <c r="Q4">
        <f>H4-O4</f>
        <v>8760</v>
      </c>
      <c r="R4" s="3"/>
      <c r="S4" t="s">
        <v>22</v>
      </c>
    </row>
    <row r="5" spans="1:20">
      <c r="A5" t="s">
        <v>23</v>
      </c>
      <c r="B5">
        <v>0.03</v>
      </c>
      <c r="C5">
        <v>38028</v>
      </c>
      <c r="D5">
        <v>4223</v>
      </c>
      <c r="E5">
        <v>38080</v>
      </c>
      <c r="F5" s="2">
        <f t="shared" ref="F5:F10" si="0">C5/E5</f>
        <v>0.99863445378151305</v>
      </c>
      <c r="G5" s="2">
        <f t="shared" ref="G5:G10" si="1">D5/E5</f>
        <v>0.110898109243697</v>
      </c>
      <c r="H5">
        <f t="shared" ref="H5:H10" si="2">C5-D5</f>
        <v>33805</v>
      </c>
      <c r="I5" s="2">
        <f t="shared" ref="I5:I10" si="3">H5/E5</f>
        <v>0.88773634453781503</v>
      </c>
      <c r="J5">
        <v>46789</v>
      </c>
      <c r="K5">
        <v>21721</v>
      </c>
      <c r="L5">
        <v>122752</v>
      </c>
      <c r="M5" s="2">
        <f t="shared" ref="M5:M10" si="4">J5/L5</f>
        <v>0.38116690563086503</v>
      </c>
      <c r="N5" s="2">
        <f t="shared" ref="N5:N10" si="5">K5/L5</f>
        <v>0.176950273722628</v>
      </c>
      <c r="O5">
        <f t="shared" ref="O5:O10" si="6">J5-K5</f>
        <v>25068</v>
      </c>
      <c r="P5" s="2">
        <f t="shared" ref="P5:P10" si="7">O5/L5</f>
        <v>0.20421663190823799</v>
      </c>
      <c r="Q5">
        <f t="shared" ref="Q5:Q10" si="8">H5-O5</f>
        <v>8737</v>
      </c>
      <c r="R5" s="3">
        <v>284.40755208333297</v>
      </c>
    </row>
    <row r="6" spans="1:20">
      <c r="A6" t="s">
        <v>24</v>
      </c>
      <c r="B6">
        <v>0.05</v>
      </c>
      <c r="C6">
        <v>37953</v>
      </c>
      <c r="D6">
        <v>4221</v>
      </c>
      <c r="E6">
        <v>38080</v>
      </c>
      <c r="F6" s="2">
        <f t="shared" si="0"/>
        <v>0.99666491596638696</v>
      </c>
      <c r="G6" s="2">
        <f t="shared" si="1"/>
        <v>0.110845588235294</v>
      </c>
      <c r="H6">
        <f t="shared" si="2"/>
        <v>33732</v>
      </c>
      <c r="I6" s="2">
        <f t="shared" si="3"/>
        <v>0.88581932773109195</v>
      </c>
      <c r="J6">
        <v>55450</v>
      </c>
      <c r="K6">
        <v>35642</v>
      </c>
      <c r="L6">
        <v>122752</v>
      </c>
      <c r="M6" s="2">
        <f t="shared" si="4"/>
        <v>0.45172380083420199</v>
      </c>
      <c r="N6" s="2">
        <f t="shared" si="5"/>
        <v>0.29035779457768501</v>
      </c>
      <c r="O6">
        <f t="shared" si="6"/>
        <v>19808</v>
      </c>
      <c r="P6" s="2">
        <f t="shared" si="7"/>
        <v>0.16136600625651701</v>
      </c>
      <c r="Q6">
        <f t="shared" si="8"/>
        <v>13924</v>
      </c>
      <c r="R6" s="3">
        <v>271.953125</v>
      </c>
    </row>
    <row r="7" spans="1:20">
      <c r="A7" t="s">
        <v>25</v>
      </c>
      <c r="B7">
        <v>0</v>
      </c>
      <c r="C7">
        <v>38077</v>
      </c>
      <c r="D7">
        <v>4221</v>
      </c>
      <c r="E7">
        <v>38080</v>
      </c>
      <c r="F7" s="2">
        <f t="shared" si="0"/>
        <v>0.99992121848739501</v>
      </c>
      <c r="G7" s="2">
        <f t="shared" si="1"/>
        <v>0.110845588235294</v>
      </c>
      <c r="H7">
        <f t="shared" si="2"/>
        <v>33856</v>
      </c>
      <c r="I7" s="2">
        <f t="shared" si="3"/>
        <v>0.88907563025210101</v>
      </c>
      <c r="J7">
        <v>69498</v>
      </c>
      <c r="K7">
        <v>44857</v>
      </c>
      <c r="L7">
        <v>122752</v>
      </c>
      <c r="M7" s="2">
        <f t="shared" si="4"/>
        <v>0.56616592805005195</v>
      </c>
      <c r="N7" s="2">
        <f t="shared" si="5"/>
        <v>0.36542785453597498</v>
      </c>
      <c r="O7">
        <f t="shared" si="6"/>
        <v>24641</v>
      </c>
      <c r="P7" s="2">
        <f t="shared" si="7"/>
        <v>0.20073807351407699</v>
      </c>
      <c r="Q7">
        <f t="shared" si="8"/>
        <v>9215</v>
      </c>
      <c r="R7" s="3"/>
      <c r="S7" t="s">
        <v>22</v>
      </c>
    </row>
    <row r="8" spans="1:20">
      <c r="A8" t="s">
        <v>26</v>
      </c>
      <c r="B8">
        <v>0</v>
      </c>
      <c r="C8">
        <v>38069</v>
      </c>
      <c r="D8">
        <v>4220</v>
      </c>
      <c r="E8">
        <v>38080</v>
      </c>
      <c r="F8" s="2">
        <f t="shared" si="0"/>
        <v>0.99971113445378101</v>
      </c>
      <c r="G8" s="2">
        <f t="shared" si="1"/>
        <v>0.110819327731092</v>
      </c>
      <c r="H8">
        <f t="shared" si="2"/>
        <v>33849</v>
      </c>
      <c r="I8" s="2">
        <f t="shared" si="3"/>
        <v>0.88889180672268897</v>
      </c>
      <c r="J8">
        <v>78705</v>
      </c>
      <c r="K8">
        <v>54416</v>
      </c>
      <c r="L8">
        <v>122752</v>
      </c>
      <c r="M8" s="2">
        <f t="shared" si="4"/>
        <v>0.64117081595411896</v>
      </c>
      <c r="N8" s="2">
        <f t="shared" si="5"/>
        <v>0.44330031282586002</v>
      </c>
      <c r="O8">
        <f t="shared" si="6"/>
        <v>24289</v>
      </c>
      <c r="P8" s="2">
        <f t="shared" si="7"/>
        <v>0.19787050312825899</v>
      </c>
      <c r="Q8">
        <f t="shared" si="8"/>
        <v>9560</v>
      </c>
      <c r="R8" s="3"/>
      <c r="S8" t="s">
        <v>22</v>
      </c>
    </row>
    <row r="9" spans="1:20">
      <c r="A9" t="s">
        <v>27</v>
      </c>
      <c r="B9">
        <v>0.04</v>
      </c>
      <c r="C9">
        <v>38016</v>
      </c>
      <c r="D9">
        <v>4223</v>
      </c>
      <c r="E9">
        <v>38080</v>
      </c>
      <c r="F9" s="2">
        <f t="shared" si="0"/>
        <v>0.998319327731092</v>
      </c>
      <c r="G9" s="2">
        <f t="shared" si="1"/>
        <v>0.110898109243697</v>
      </c>
      <c r="H9">
        <f t="shared" si="2"/>
        <v>33793</v>
      </c>
      <c r="I9" s="2">
        <f t="shared" si="3"/>
        <v>0.88742121848739497</v>
      </c>
      <c r="J9">
        <v>88211</v>
      </c>
      <c r="K9">
        <v>67531</v>
      </c>
      <c r="L9">
        <v>122752</v>
      </c>
      <c r="M9" s="2">
        <f t="shared" si="4"/>
        <v>0.71861150938477603</v>
      </c>
      <c r="N9" s="2">
        <f t="shared" si="5"/>
        <v>0.55014174921793502</v>
      </c>
      <c r="O9">
        <f t="shared" si="6"/>
        <v>20680</v>
      </c>
      <c r="P9" s="2">
        <f t="shared" si="7"/>
        <v>0.16846976016684001</v>
      </c>
      <c r="Q9">
        <f t="shared" si="8"/>
        <v>13113</v>
      </c>
      <c r="R9" s="3">
        <v>320.1416015625</v>
      </c>
    </row>
    <row r="10" spans="1:20">
      <c r="A10" t="s">
        <v>28</v>
      </c>
      <c r="B10">
        <v>0.04</v>
      </c>
      <c r="C10">
        <v>37728</v>
      </c>
      <c r="D10">
        <v>4222</v>
      </c>
      <c r="E10">
        <v>38080</v>
      </c>
      <c r="F10" s="2">
        <f t="shared" si="0"/>
        <v>0.99075630252100799</v>
      </c>
      <c r="G10" s="2">
        <f t="shared" si="1"/>
        <v>0.110871848739496</v>
      </c>
      <c r="H10">
        <f t="shared" si="2"/>
        <v>33506</v>
      </c>
      <c r="I10" s="2">
        <f t="shared" si="3"/>
        <v>0.87988445378151303</v>
      </c>
      <c r="J10">
        <v>101036</v>
      </c>
      <c r="K10">
        <v>77703</v>
      </c>
      <c r="L10">
        <v>122752</v>
      </c>
      <c r="M10" s="2">
        <f t="shared" si="4"/>
        <v>0.82309045881126197</v>
      </c>
      <c r="N10" s="2">
        <f t="shared" si="5"/>
        <v>0.633008016162669</v>
      </c>
      <c r="O10">
        <f t="shared" si="6"/>
        <v>23333</v>
      </c>
      <c r="P10" s="2">
        <f t="shared" si="7"/>
        <v>0.190082442648592</v>
      </c>
      <c r="Q10">
        <f t="shared" si="8"/>
        <v>10173</v>
      </c>
      <c r="R10" s="3">
        <v>248.3642578125</v>
      </c>
    </row>
    <row r="11" spans="1:20">
      <c r="A11" s="4" t="s">
        <v>29</v>
      </c>
      <c r="B11" s="4">
        <v>0.06</v>
      </c>
      <c r="C11" s="4">
        <v>38078</v>
      </c>
      <c r="D11" s="4">
        <v>4215</v>
      </c>
      <c r="E11" s="4">
        <v>38080</v>
      </c>
      <c r="F11" s="5">
        <f>C11/E11</f>
        <v>0.99994747899159697</v>
      </c>
      <c r="G11" s="5">
        <f>D11/E11</f>
        <v>0.110688025210084</v>
      </c>
      <c r="H11" s="4">
        <f>C11-D11</f>
        <v>33863</v>
      </c>
      <c r="I11" s="5">
        <f>H11/E11</f>
        <v>0.88925945378151305</v>
      </c>
      <c r="J11" s="4">
        <v>111559</v>
      </c>
      <c r="K11" s="4">
        <v>82879</v>
      </c>
      <c r="L11" s="4">
        <v>123136</v>
      </c>
      <c r="M11" s="5">
        <f t="shared" ref="M11:M23" si="9">J11/L11</f>
        <v>0.90598200363825399</v>
      </c>
      <c r="N11" s="5">
        <f t="shared" ref="N11:N23" si="10">K11/L11</f>
        <v>0.67306880197505203</v>
      </c>
      <c r="O11" s="4">
        <f t="shared" ref="O11:O23" si="11">J11-K11</f>
        <v>28680</v>
      </c>
      <c r="P11" s="5">
        <f t="shared" ref="P11:P23" si="12">O11/L11</f>
        <v>0.23291320166320201</v>
      </c>
      <c r="Q11" s="4">
        <f>H11-O11</f>
        <v>5183</v>
      </c>
      <c r="R11" s="6">
        <f>Q11/B11/1024</f>
        <v>84.3587239583333</v>
      </c>
      <c r="T11" t="s">
        <v>30</v>
      </c>
    </row>
    <row r="12" spans="1:20">
      <c r="A12" s="4" t="s">
        <v>31</v>
      </c>
      <c r="B12" s="4">
        <v>0.06</v>
      </c>
      <c r="C12" s="4">
        <v>34491</v>
      </c>
      <c r="D12" s="4">
        <v>34491</v>
      </c>
      <c r="E12" s="4">
        <v>39296</v>
      </c>
      <c r="F12" s="5">
        <f>C12/E12</f>
        <v>0.87772292345276903</v>
      </c>
      <c r="G12" s="5">
        <f>D12/E12</f>
        <v>0.87772292345276903</v>
      </c>
      <c r="H12" s="4">
        <f>C12-D12</f>
        <v>0</v>
      </c>
      <c r="I12" s="5">
        <f>H12/E12</f>
        <v>0</v>
      </c>
      <c r="J12" s="4">
        <v>117371</v>
      </c>
      <c r="K12" s="4">
        <v>94826</v>
      </c>
      <c r="L12" s="4">
        <v>126720</v>
      </c>
      <c r="M12" s="5">
        <f t="shared" si="9"/>
        <v>0.92622316919191905</v>
      </c>
      <c r="N12" s="5">
        <f t="shared" si="10"/>
        <v>0.74831123737373695</v>
      </c>
      <c r="O12" s="4">
        <f t="shared" si="11"/>
        <v>22545</v>
      </c>
      <c r="P12" s="5">
        <f t="shared" si="12"/>
        <v>0.17791193181818199</v>
      </c>
      <c r="Q12" s="4">
        <v>0</v>
      </c>
      <c r="R12" s="6">
        <f>Q12/B12/1024</f>
        <v>0</v>
      </c>
      <c r="S12" t="s">
        <v>32</v>
      </c>
      <c r="T12" t="s">
        <v>33</v>
      </c>
    </row>
    <row r="13" spans="1:20" ht="39" customHeight="1">
      <c r="A13" s="13" t="s">
        <v>34</v>
      </c>
      <c r="B13" s="13"/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</row>
    <row r="14" spans="1:20" ht="21" customHeight="1">
      <c r="A14" s="12" t="s">
        <v>35</v>
      </c>
      <c r="B14" s="12"/>
      <c r="C14" s="12"/>
      <c r="D14" s="12"/>
      <c r="E14" s="12"/>
      <c r="F14" s="12"/>
      <c r="G14" s="12"/>
      <c r="H14" s="12"/>
      <c r="I14" s="12"/>
      <c r="J14" s="12"/>
      <c r="K14" s="12"/>
      <c r="L14" s="12"/>
      <c r="M14" s="12"/>
      <c r="N14" s="12"/>
      <c r="O14" s="12"/>
      <c r="P14" s="12"/>
      <c r="Q14" s="12"/>
      <c r="R14" s="12"/>
      <c r="S14" s="12"/>
    </row>
    <row r="15" spans="1:20" s="1" customFormat="1" ht="78" customHeight="1">
      <c r="A15" s="1" t="s">
        <v>2</v>
      </c>
      <c r="B15" s="1" t="s">
        <v>3</v>
      </c>
      <c r="C15" s="1" t="s">
        <v>36</v>
      </c>
      <c r="D15" s="1" t="s">
        <v>37</v>
      </c>
      <c r="E15" s="1" t="s">
        <v>38</v>
      </c>
      <c r="F15" s="1" t="s">
        <v>39</v>
      </c>
      <c r="G15" s="1" t="s">
        <v>40</v>
      </c>
      <c r="H15" s="1" t="s">
        <v>41</v>
      </c>
      <c r="I15" s="1" t="s">
        <v>42</v>
      </c>
      <c r="J15" s="1" t="s">
        <v>11</v>
      </c>
      <c r="K15" s="1" t="s">
        <v>12</v>
      </c>
      <c r="L15" s="1" t="s">
        <v>13</v>
      </c>
      <c r="M15" s="1" t="s">
        <v>14</v>
      </c>
      <c r="N15" s="1" t="s">
        <v>15</v>
      </c>
      <c r="O15" s="1" t="s">
        <v>16</v>
      </c>
      <c r="P15" s="1" t="s">
        <v>17</v>
      </c>
      <c r="Q15" s="1" t="s">
        <v>18</v>
      </c>
      <c r="R15" s="1" t="s">
        <v>19</v>
      </c>
      <c r="S15" s="1" t="s">
        <v>20</v>
      </c>
    </row>
    <row r="16" spans="1:20">
      <c r="A16" t="s">
        <v>21</v>
      </c>
      <c r="B16">
        <v>0.04</v>
      </c>
      <c r="C16">
        <v>87348</v>
      </c>
      <c r="D16">
        <v>86774</v>
      </c>
      <c r="E16">
        <v>87424</v>
      </c>
      <c r="F16" s="2">
        <f>C16/E16</f>
        <v>0.99913067349926798</v>
      </c>
      <c r="G16" s="2">
        <f>D16/E16</f>
        <v>0.992564970717423</v>
      </c>
      <c r="H16">
        <f>C16-D16</f>
        <v>574</v>
      </c>
      <c r="I16" s="2">
        <f>H16/E16</f>
        <v>6.5657027818448004E-3</v>
      </c>
      <c r="J16">
        <v>126417</v>
      </c>
      <c r="K16">
        <v>101273</v>
      </c>
      <c r="L16">
        <v>126720</v>
      </c>
      <c r="M16" s="2">
        <f t="shared" si="9"/>
        <v>0.99760890151515103</v>
      </c>
      <c r="N16" s="2">
        <f t="shared" si="10"/>
        <v>0.79918718434343405</v>
      </c>
      <c r="O16">
        <f t="shared" si="11"/>
        <v>25144</v>
      </c>
      <c r="P16" s="2">
        <f t="shared" si="12"/>
        <v>0.198421717171717</v>
      </c>
      <c r="Q16">
        <f t="shared" ref="Q16:Q23" si="13">H16-O16</f>
        <v>-24570</v>
      </c>
      <c r="R16" s="3">
        <f>Q16/B16/1024</f>
        <v>-599.853515625</v>
      </c>
    </row>
    <row r="17" spans="1:18">
      <c r="A17" t="s">
        <v>23</v>
      </c>
      <c r="B17">
        <v>0.04</v>
      </c>
      <c r="C17">
        <v>86774</v>
      </c>
      <c r="D17">
        <v>87401</v>
      </c>
      <c r="E17">
        <v>87424</v>
      </c>
      <c r="F17" s="2">
        <f t="shared" ref="F17:F42" si="14">C17/E17</f>
        <v>0.992564970717423</v>
      </c>
      <c r="G17" s="2">
        <f t="shared" ref="G17:G42" si="15">D17/E17</f>
        <v>0.99973691434846301</v>
      </c>
      <c r="H17">
        <f t="shared" ref="H17:H42" si="16">C17-D17</f>
        <v>-627</v>
      </c>
      <c r="I17" s="2">
        <f t="shared" ref="I17:I42" si="17">H17/E17</f>
        <v>-7.1719436310395297E-3</v>
      </c>
      <c r="J17">
        <v>125407</v>
      </c>
      <c r="K17">
        <v>103717</v>
      </c>
      <c r="L17">
        <v>126720</v>
      </c>
      <c r="M17" s="2">
        <f t="shared" si="9"/>
        <v>0.98963857323232296</v>
      </c>
      <c r="N17" s="2">
        <f t="shared" si="10"/>
        <v>0.81847380050505003</v>
      </c>
      <c r="O17">
        <f t="shared" si="11"/>
        <v>21690</v>
      </c>
      <c r="P17" s="2">
        <f t="shared" si="12"/>
        <v>0.17116477272727301</v>
      </c>
      <c r="Q17">
        <f t="shared" si="13"/>
        <v>-22317</v>
      </c>
      <c r="R17" s="3">
        <f t="shared" ref="R17:R42" si="18">Q17/B17/1024</f>
        <v>-544.8486328125</v>
      </c>
    </row>
    <row r="18" spans="1:18">
      <c r="A18" t="s">
        <v>24</v>
      </c>
      <c r="B18">
        <v>0</v>
      </c>
      <c r="C18">
        <v>87401</v>
      </c>
      <c r="D18">
        <v>87401</v>
      </c>
      <c r="E18">
        <v>87424</v>
      </c>
      <c r="F18" s="2">
        <f t="shared" si="14"/>
        <v>0.99973691434846301</v>
      </c>
      <c r="G18" s="2">
        <f t="shared" si="15"/>
        <v>0.99973691434846301</v>
      </c>
      <c r="H18">
        <f t="shared" si="16"/>
        <v>0</v>
      </c>
      <c r="I18" s="2">
        <f t="shared" si="17"/>
        <v>0</v>
      </c>
      <c r="J18">
        <v>126555</v>
      </c>
      <c r="K18">
        <v>111038</v>
      </c>
      <c r="L18">
        <v>126720</v>
      </c>
      <c r="M18" s="2">
        <f t="shared" si="9"/>
        <v>0.99869791666666696</v>
      </c>
      <c r="N18" s="2">
        <f t="shared" si="10"/>
        <v>0.876246843434343</v>
      </c>
      <c r="O18">
        <f t="shared" si="11"/>
        <v>15517</v>
      </c>
      <c r="P18" s="2">
        <f t="shared" si="12"/>
        <v>0.122451073232323</v>
      </c>
      <c r="Q18">
        <f t="shared" si="13"/>
        <v>-15517</v>
      </c>
      <c r="R18" s="3" t="e">
        <f t="shared" si="18"/>
        <v>#DIV/0!</v>
      </c>
    </row>
    <row r="19" spans="1:18">
      <c r="A19" t="s">
        <v>25</v>
      </c>
      <c r="B19">
        <v>0.04</v>
      </c>
      <c r="C19">
        <v>87401</v>
      </c>
      <c r="D19">
        <v>87401</v>
      </c>
      <c r="E19">
        <v>87424</v>
      </c>
      <c r="F19" s="2">
        <f t="shared" si="14"/>
        <v>0.99973691434846301</v>
      </c>
      <c r="G19" s="2">
        <f t="shared" si="15"/>
        <v>0.99973691434846301</v>
      </c>
      <c r="H19">
        <f t="shared" si="16"/>
        <v>0</v>
      </c>
      <c r="I19" s="2">
        <f t="shared" si="17"/>
        <v>0</v>
      </c>
      <c r="J19">
        <v>126360</v>
      </c>
      <c r="K19">
        <v>112771</v>
      </c>
      <c r="L19">
        <v>126720</v>
      </c>
      <c r="M19" s="2">
        <f t="shared" si="9"/>
        <v>0.99715909090909105</v>
      </c>
      <c r="N19" s="2">
        <f t="shared" si="10"/>
        <v>0.88992266414141397</v>
      </c>
      <c r="O19">
        <f t="shared" si="11"/>
        <v>13589</v>
      </c>
      <c r="P19" s="2">
        <f t="shared" si="12"/>
        <v>0.107236426767677</v>
      </c>
      <c r="Q19">
        <f t="shared" si="13"/>
        <v>-13589</v>
      </c>
      <c r="R19" s="3">
        <f t="shared" si="18"/>
        <v>-331.7626953125</v>
      </c>
    </row>
    <row r="20" spans="1:18">
      <c r="A20" t="s">
        <v>26</v>
      </c>
      <c r="B20">
        <v>0</v>
      </c>
      <c r="C20">
        <v>87401</v>
      </c>
      <c r="D20">
        <v>87401</v>
      </c>
      <c r="E20">
        <v>87424</v>
      </c>
      <c r="F20" s="2">
        <f t="shared" si="14"/>
        <v>0.99973691434846301</v>
      </c>
      <c r="G20" s="2">
        <f t="shared" si="15"/>
        <v>0.99973691434846301</v>
      </c>
      <c r="H20">
        <f t="shared" si="16"/>
        <v>0</v>
      </c>
      <c r="I20" s="2">
        <f t="shared" si="17"/>
        <v>0</v>
      </c>
      <c r="J20">
        <v>126525</v>
      </c>
      <c r="K20">
        <v>116393</v>
      </c>
      <c r="L20">
        <v>126720</v>
      </c>
      <c r="M20" s="2">
        <f t="shared" si="9"/>
        <v>0.99846117424242398</v>
      </c>
      <c r="N20" s="2">
        <f t="shared" si="10"/>
        <v>0.91850536616161604</v>
      </c>
      <c r="O20">
        <f t="shared" si="11"/>
        <v>10132</v>
      </c>
      <c r="P20" s="2">
        <f t="shared" si="12"/>
        <v>7.99558080808081E-2</v>
      </c>
      <c r="Q20">
        <f t="shared" si="13"/>
        <v>-10132</v>
      </c>
      <c r="R20" s="3" t="e">
        <f t="shared" si="18"/>
        <v>#DIV/0!</v>
      </c>
    </row>
    <row r="21" spans="1:18">
      <c r="A21" t="s">
        <v>27</v>
      </c>
      <c r="B21">
        <v>0.06</v>
      </c>
      <c r="C21">
        <v>87401</v>
      </c>
      <c r="D21">
        <v>86708</v>
      </c>
      <c r="E21">
        <v>87424</v>
      </c>
      <c r="F21" s="2">
        <f t="shared" si="14"/>
        <v>0.99973691434846301</v>
      </c>
      <c r="G21" s="2">
        <f t="shared" si="15"/>
        <v>0.991810029282577</v>
      </c>
      <c r="H21">
        <f t="shared" si="16"/>
        <v>693</v>
      </c>
      <c r="I21" s="2">
        <f t="shared" si="17"/>
        <v>7.9268850658858001E-3</v>
      </c>
      <c r="J21">
        <v>126657</v>
      </c>
      <c r="K21">
        <v>116881</v>
      </c>
      <c r="L21">
        <v>126720</v>
      </c>
      <c r="M21" s="2">
        <f t="shared" si="9"/>
        <v>0.99950284090909103</v>
      </c>
      <c r="N21" s="2">
        <f t="shared" si="10"/>
        <v>0.92235637626262601</v>
      </c>
      <c r="O21">
        <f t="shared" si="11"/>
        <v>9776</v>
      </c>
      <c r="P21" s="2">
        <f t="shared" si="12"/>
        <v>7.7146464646464602E-2</v>
      </c>
      <c r="Q21">
        <f t="shared" si="13"/>
        <v>-9083</v>
      </c>
      <c r="R21" s="3">
        <f t="shared" si="18"/>
        <v>-147.835286458333</v>
      </c>
    </row>
    <row r="22" spans="1:18">
      <c r="A22" t="s">
        <v>28</v>
      </c>
      <c r="B22">
        <v>0</v>
      </c>
      <c r="C22">
        <v>87407</v>
      </c>
      <c r="D22">
        <v>87407</v>
      </c>
      <c r="E22">
        <v>87424</v>
      </c>
      <c r="F22" s="2">
        <f t="shared" si="14"/>
        <v>0.99980554538799404</v>
      </c>
      <c r="G22" s="2">
        <f t="shared" si="15"/>
        <v>0.99980554538799404</v>
      </c>
      <c r="H22">
        <f t="shared" si="16"/>
        <v>0</v>
      </c>
      <c r="I22" s="2">
        <f t="shared" si="17"/>
        <v>0</v>
      </c>
      <c r="J22">
        <v>126660</v>
      </c>
      <c r="K22">
        <v>120691</v>
      </c>
      <c r="L22">
        <v>126720</v>
      </c>
      <c r="M22" s="2">
        <f t="shared" si="9"/>
        <v>0.99952651515151503</v>
      </c>
      <c r="N22" s="2">
        <f t="shared" si="10"/>
        <v>0.95242266414141397</v>
      </c>
      <c r="O22">
        <f t="shared" si="11"/>
        <v>5969</v>
      </c>
      <c r="P22" s="2">
        <f t="shared" si="12"/>
        <v>4.7103851010100999E-2</v>
      </c>
      <c r="Q22">
        <f t="shared" si="13"/>
        <v>-5969</v>
      </c>
      <c r="R22" s="3" t="e">
        <f t="shared" si="18"/>
        <v>#DIV/0!</v>
      </c>
    </row>
    <row r="23" spans="1:18">
      <c r="A23" t="s">
        <v>29</v>
      </c>
      <c r="B23">
        <v>0</v>
      </c>
      <c r="C23">
        <v>87407</v>
      </c>
      <c r="D23">
        <v>87407</v>
      </c>
      <c r="E23">
        <v>87424</v>
      </c>
      <c r="F23" s="2">
        <f t="shared" si="14"/>
        <v>0.99980554538799404</v>
      </c>
      <c r="G23" s="2">
        <f t="shared" si="15"/>
        <v>0.99980554538799404</v>
      </c>
      <c r="H23">
        <f t="shared" si="16"/>
        <v>0</v>
      </c>
      <c r="I23" s="2">
        <f t="shared" si="17"/>
        <v>0</v>
      </c>
      <c r="J23">
        <v>126638</v>
      </c>
      <c r="K23">
        <v>122695</v>
      </c>
      <c r="L23">
        <v>126720</v>
      </c>
      <c r="M23" s="2">
        <f t="shared" si="9"/>
        <v>0.999352904040404</v>
      </c>
      <c r="N23" s="2">
        <f t="shared" si="10"/>
        <v>0.96823705808080796</v>
      </c>
      <c r="O23">
        <f t="shared" si="11"/>
        <v>3943</v>
      </c>
      <c r="P23" s="2">
        <f t="shared" si="12"/>
        <v>3.1115845959595999E-2</v>
      </c>
      <c r="Q23">
        <f t="shared" si="13"/>
        <v>-3943</v>
      </c>
      <c r="R23" s="3" t="e">
        <f t="shared" si="18"/>
        <v>#DIV/0!</v>
      </c>
    </row>
    <row r="24" spans="1:18">
      <c r="A24" t="s">
        <v>31</v>
      </c>
      <c r="B24">
        <v>0</v>
      </c>
      <c r="C24">
        <v>87407</v>
      </c>
      <c r="D24">
        <v>86855</v>
      </c>
      <c r="E24">
        <v>87424</v>
      </c>
      <c r="F24" s="2">
        <f t="shared" si="14"/>
        <v>0.99980554538799404</v>
      </c>
      <c r="G24" s="2">
        <f t="shared" si="15"/>
        <v>0.99349148975109802</v>
      </c>
      <c r="H24">
        <f t="shared" si="16"/>
        <v>552</v>
      </c>
      <c r="I24" s="2">
        <f t="shared" si="17"/>
        <v>6.3140556368960496E-3</v>
      </c>
      <c r="J24">
        <v>126638</v>
      </c>
      <c r="K24">
        <v>122667</v>
      </c>
      <c r="L24">
        <v>126720</v>
      </c>
      <c r="M24" s="2">
        <f t="shared" ref="M24:M42" si="19">J24/L24</f>
        <v>0.999352904040404</v>
      </c>
      <c r="N24" s="2">
        <f t="shared" ref="N24:N42" si="20">K24/L24</f>
        <v>0.96801609848484804</v>
      </c>
      <c r="O24">
        <f t="shared" ref="O24:O42" si="21">J24-K24</f>
        <v>3971</v>
      </c>
      <c r="P24" s="2">
        <f t="shared" ref="P24:P42" si="22">O24/L24</f>
        <v>3.1336805555555597E-2</v>
      </c>
      <c r="Q24">
        <f t="shared" ref="Q24:Q42" si="23">H24-O24</f>
        <v>-3419</v>
      </c>
      <c r="R24" s="3" t="e">
        <f t="shared" si="18"/>
        <v>#DIV/0!</v>
      </c>
    </row>
    <row r="25" spans="1:18">
      <c r="A25" t="s">
        <v>43</v>
      </c>
      <c r="B25">
        <v>0.06</v>
      </c>
      <c r="C25">
        <v>87410</v>
      </c>
      <c r="D25">
        <v>87366</v>
      </c>
      <c r="E25">
        <v>87424</v>
      </c>
      <c r="F25" s="2">
        <f t="shared" si="14"/>
        <v>0.99983986090776</v>
      </c>
      <c r="G25" s="2">
        <f t="shared" si="15"/>
        <v>0.99933656661786197</v>
      </c>
      <c r="H25">
        <f t="shared" si="16"/>
        <v>44</v>
      </c>
      <c r="I25" s="2">
        <f t="shared" si="17"/>
        <v>5.0329428989751099E-4</v>
      </c>
      <c r="J25">
        <v>126699</v>
      </c>
      <c r="K25">
        <v>119486</v>
      </c>
      <c r="L25">
        <v>126720</v>
      </c>
      <c r="M25" s="2">
        <f t="shared" si="19"/>
        <v>0.99983428030303001</v>
      </c>
      <c r="N25" s="2">
        <f t="shared" si="20"/>
        <v>0.94291351010100999</v>
      </c>
      <c r="O25">
        <f t="shared" si="21"/>
        <v>7213</v>
      </c>
      <c r="P25" s="2">
        <f t="shared" si="22"/>
        <v>5.6920770202020202E-2</v>
      </c>
      <c r="Q25">
        <f t="shared" si="23"/>
        <v>-7169</v>
      </c>
      <c r="R25" s="3">
        <f t="shared" si="18"/>
        <v>-116.682942708333</v>
      </c>
    </row>
    <row r="26" spans="1:18">
      <c r="A26" t="s">
        <v>44</v>
      </c>
      <c r="B26">
        <v>0</v>
      </c>
      <c r="C26">
        <v>87366</v>
      </c>
      <c r="D26">
        <v>87366</v>
      </c>
      <c r="E26">
        <v>87424</v>
      </c>
      <c r="F26" s="2">
        <f t="shared" si="14"/>
        <v>0.99933656661786197</v>
      </c>
      <c r="G26" s="2">
        <f t="shared" si="15"/>
        <v>0.99933656661786197</v>
      </c>
      <c r="H26">
        <f t="shared" si="16"/>
        <v>0</v>
      </c>
      <c r="I26" s="2">
        <f t="shared" si="17"/>
        <v>0</v>
      </c>
      <c r="J26">
        <v>126441</v>
      </c>
      <c r="K26">
        <v>120524</v>
      </c>
      <c r="L26">
        <v>126720</v>
      </c>
      <c r="M26" s="2">
        <f t="shared" si="19"/>
        <v>0.99779829545454501</v>
      </c>
      <c r="N26" s="2">
        <f t="shared" si="20"/>
        <v>0.95110479797979797</v>
      </c>
      <c r="O26">
        <f t="shared" si="21"/>
        <v>5917</v>
      </c>
      <c r="P26" s="2">
        <f t="shared" si="22"/>
        <v>4.6693497474747499E-2</v>
      </c>
      <c r="Q26">
        <f t="shared" si="23"/>
        <v>-5917</v>
      </c>
      <c r="R26" s="3" t="e">
        <f t="shared" si="18"/>
        <v>#DIV/0!</v>
      </c>
    </row>
    <row r="27" spans="1:18">
      <c r="A27" t="s">
        <v>45</v>
      </c>
      <c r="B27">
        <v>0.04</v>
      </c>
      <c r="C27">
        <v>87366</v>
      </c>
      <c r="D27">
        <v>87366</v>
      </c>
      <c r="E27">
        <v>87424</v>
      </c>
      <c r="F27" s="2">
        <f t="shared" si="14"/>
        <v>0.99933656661786197</v>
      </c>
      <c r="G27" s="2">
        <f t="shared" si="15"/>
        <v>0.99933656661786197</v>
      </c>
      <c r="H27">
        <f t="shared" si="16"/>
        <v>0</v>
      </c>
      <c r="I27" s="2">
        <f t="shared" si="17"/>
        <v>0</v>
      </c>
      <c r="J27">
        <v>126597</v>
      </c>
      <c r="K27">
        <v>122798</v>
      </c>
      <c r="L27">
        <v>126720</v>
      </c>
      <c r="M27" s="2">
        <f t="shared" si="19"/>
        <v>0.99902935606060606</v>
      </c>
      <c r="N27" s="2">
        <f t="shared" si="20"/>
        <v>0.96904987373737395</v>
      </c>
      <c r="O27">
        <f t="shared" si="21"/>
        <v>3799</v>
      </c>
      <c r="P27" s="2">
        <f t="shared" si="22"/>
        <v>2.99794823232323E-2</v>
      </c>
      <c r="Q27">
        <f t="shared" si="23"/>
        <v>-3799</v>
      </c>
      <c r="R27" s="3">
        <f t="shared" si="18"/>
        <v>-92.7490234375</v>
      </c>
    </row>
    <row r="28" spans="1:18">
      <c r="A28" t="s">
        <v>46</v>
      </c>
      <c r="B28">
        <v>0</v>
      </c>
      <c r="C28">
        <v>87366</v>
      </c>
      <c r="D28">
        <v>87366</v>
      </c>
      <c r="E28">
        <v>87424</v>
      </c>
      <c r="F28" s="2">
        <f t="shared" si="14"/>
        <v>0.99933656661786197</v>
      </c>
      <c r="G28" s="2">
        <f t="shared" si="15"/>
        <v>0.99933656661786197</v>
      </c>
      <c r="H28">
        <f t="shared" si="16"/>
        <v>0</v>
      </c>
      <c r="I28" s="2">
        <f t="shared" si="17"/>
        <v>0</v>
      </c>
      <c r="J28">
        <v>126572</v>
      </c>
      <c r="K28">
        <v>123480</v>
      </c>
      <c r="L28">
        <v>126720</v>
      </c>
      <c r="M28" s="2">
        <f t="shared" si="19"/>
        <v>0.99883207070707103</v>
      </c>
      <c r="N28" s="2">
        <f t="shared" si="20"/>
        <v>0.97443181818181801</v>
      </c>
      <c r="O28">
        <f t="shared" si="21"/>
        <v>3092</v>
      </c>
      <c r="P28" s="2">
        <f t="shared" si="22"/>
        <v>2.4400252525252498E-2</v>
      </c>
      <c r="Q28">
        <f t="shared" si="23"/>
        <v>-3092</v>
      </c>
      <c r="R28" s="3" t="e">
        <f t="shared" si="18"/>
        <v>#DIV/0!</v>
      </c>
    </row>
    <row r="29" spans="1:18">
      <c r="A29" t="s">
        <v>47</v>
      </c>
      <c r="B29">
        <v>0.06</v>
      </c>
      <c r="C29">
        <v>87366</v>
      </c>
      <c r="D29">
        <v>87302</v>
      </c>
      <c r="E29">
        <v>87424</v>
      </c>
      <c r="F29" s="2">
        <f t="shared" si="14"/>
        <v>0.99933656661786197</v>
      </c>
      <c r="G29" s="2">
        <f t="shared" si="15"/>
        <v>0.99860450219619301</v>
      </c>
      <c r="H29">
        <f t="shared" si="16"/>
        <v>64</v>
      </c>
      <c r="I29" s="2">
        <f t="shared" si="17"/>
        <v>7.3206442166910701E-4</v>
      </c>
      <c r="J29">
        <v>126602</v>
      </c>
      <c r="K29">
        <v>122846</v>
      </c>
      <c r="L29">
        <v>126720</v>
      </c>
      <c r="M29" s="2">
        <f t="shared" si="19"/>
        <v>0.99906881313131302</v>
      </c>
      <c r="N29" s="2">
        <f t="shared" si="20"/>
        <v>0.96942866161616204</v>
      </c>
      <c r="O29">
        <f t="shared" si="21"/>
        <v>3756</v>
      </c>
      <c r="P29" s="2">
        <f t="shared" si="22"/>
        <v>2.9640151515151501E-2</v>
      </c>
      <c r="Q29">
        <f t="shared" si="23"/>
        <v>-3692</v>
      </c>
      <c r="R29" s="3">
        <f t="shared" si="18"/>
        <v>-60.0911458333333</v>
      </c>
    </row>
    <row r="30" spans="1:18">
      <c r="A30" t="s">
        <v>48</v>
      </c>
      <c r="B30">
        <v>0</v>
      </c>
      <c r="C30">
        <v>87416</v>
      </c>
      <c r="D30">
        <v>87416</v>
      </c>
      <c r="E30">
        <v>87424</v>
      </c>
      <c r="F30" s="2">
        <f t="shared" si="14"/>
        <v>0.99990849194729103</v>
      </c>
      <c r="G30" s="2">
        <f t="shared" si="15"/>
        <v>0.99990849194729103</v>
      </c>
      <c r="H30">
        <f t="shared" si="16"/>
        <v>0</v>
      </c>
      <c r="I30" s="2">
        <f t="shared" si="17"/>
        <v>0</v>
      </c>
      <c r="J30">
        <v>126705</v>
      </c>
      <c r="K30">
        <v>124080</v>
      </c>
      <c r="L30">
        <v>126720</v>
      </c>
      <c r="M30" s="2">
        <f t="shared" si="19"/>
        <v>0.99988162878787901</v>
      </c>
      <c r="N30" s="2">
        <f t="shared" si="20"/>
        <v>0.97916666666666696</v>
      </c>
      <c r="O30">
        <f t="shared" si="21"/>
        <v>2625</v>
      </c>
      <c r="P30" s="2">
        <f t="shared" si="22"/>
        <v>2.0714962121212099E-2</v>
      </c>
      <c r="Q30">
        <f t="shared" si="23"/>
        <v>-2625</v>
      </c>
      <c r="R30" s="3" t="e">
        <f t="shared" si="18"/>
        <v>#DIV/0!</v>
      </c>
    </row>
    <row r="31" spans="1:18">
      <c r="A31" t="s">
        <v>49</v>
      </c>
      <c r="B31">
        <v>0</v>
      </c>
      <c r="C31">
        <v>87416</v>
      </c>
      <c r="D31">
        <v>87416</v>
      </c>
      <c r="E31">
        <v>87424</v>
      </c>
      <c r="F31" s="2">
        <f t="shared" si="14"/>
        <v>0.99990849194729103</v>
      </c>
      <c r="G31" s="2">
        <f t="shared" si="15"/>
        <v>0.99990849194729103</v>
      </c>
      <c r="H31">
        <f t="shared" si="16"/>
        <v>0</v>
      </c>
      <c r="I31" s="2">
        <f t="shared" si="17"/>
        <v>0</v>
      </c>
      <c r="J31">
        <v>126329</v>
      </c>
      <c r="K31">
        <v>124696</v>
      </c>
      <c r="L31">
        <v>126720</v>
      </c>
      <c r="M31" s="2">
        <f t="shared" si="19"/>
        <v>0.99691445707070703</v>
      </c>
      <c r="N31" s="2">
        <f t="shared" si="20"/>
        <v>0.98402777777777795</v>
      </c>
      <c r="O31">
        <f t="shared" si="21"/>
        <v>1633</v>
      </c>
      <c r="P31" s="2">
        <f t="shared" si="22"/>
        <v>1.28866792929293E-2</v>
      </c>
      <c r="Q31">
        <f t="shared" si="23"/>
        <v>-1633</v>
      </c>
      <c r="R31" s="3" t="e">
        <f t="shared" si="18"/>
        <v>#DIV/0!</v>
      </c>
    </row>
    <row r="32" spans="1:18">
      <c r="A32" t="s">
        <v>50</v>
      </c>
      <c r="B32">
        <v>0.04</v>
      </c>
      <c r="C32">
        <v>87416</v>
      </c>
      <c r="D32">
        <v>87416</v>
      </c>
      <c r="E32">
        <v>87424</v>
      </c>
      <c r="F32" s="2">
        <f t="shared" si="14"/>
        <v>0.99990849194729103</v>
      </c>
      <c r="G32" s="2">
        <f t="shared" si="15"/>
        <v>0.99990849194729103</v>
      </c>
      <c r="H32">
        <f t="shared" si="16"/>
        <v>0</v>
      </c>
      <c r="I32" s="2">
        <f t="shared" si="17"/>
        <v>0</v>
      </c>
      <c r="J32">
        <v>126674</v>
      </c>
      <c r="K32">
        <v>124751</v>
      </c>
      <c r="L32">
        <v>126720</v>
      </c>
      <c r="M32" s="2">
        <f t="shared" si="19"/>
        <v>0.99963699494949498</v>
      </c>
      <c r="N32" s="2">
        <f t="shared" si="20"/>
        <v>0.98446180555555596</v>
      </c>
      <c r="O32">
        <f t="shared" si="21"/>
        <v>1923</v>
      </c>
      <c r="P32" s="2">
        <f t="shared" si="22"/>
        <v>1.5175189393939401E-2</v>
      </c>
      <c r="Q32">
        <f t="shared" si="23"/>
        <v>-1923</v>
      </c>
      <c r="R32" s="3">
        <f t="shared" si="18"/>
        <v>-46.9482421875</v>
      </c>
    </row>
    <row r="33" spans="1:19">
      <c r="A33" t="s">
        <v>51</v>
      </c>
      <c r="B33">
        <v>0.03</v>
      </c>
      <c r="C33">
        <v>87416</v>
      </c>
      <c r="D33">
        <v>87356</v>
      </c>
      <c r="E33">
        <v>87424</v>
      </c>
      <c r="F33" s="2">
        <f t="shared" si="14"/>
        <v>0.99990849194729103</v>
      </c>
      <c r="G33" s="2">
        <f t="shared" si="15"/>
        <v>0.99922218155197695</v>
      </c>
      <c r="H33">
        <f t="shared" si="16"/>
        <v>60</v>
      </c>
      <c r="I33" s="2">
        <f t="shared" si="17"/>
        <v>6.8631039531478805E-4</v>
      </c>
      <c r="J33">
        <v>126245</v>
      </c>
      <c r="K33">
        <v>123611</v>
      </c>
      <c r="L33">
        <v>126720</v>
      </c>
      <c r="M33" s="2">
        <f t="shared" si="19"/>
        <v>0.99625157828282795</v>
      </c>
      <c r="N33" s="2">
        <f t="shared" si="20"/>
        <v>0.97546559343434303</v>
      </c>
      <c r="O33">
        <f t="shared" si="21"/>
        <v>2634</v>
      </c>
      <c r="P33" s="2">
        <f t="shared" si="22"/>
        <v>2.07859848484848E-2</v>
      </c>
      <c r="Q33">
        <f t="shared" si="23"/>
        <v>-2574</v>
      </c>
      <c r="R33" s="3">
        <f t="shared" si="18"/>
        <v>-83.7890625</v>
      </c>
    </row>
    <row r="34" spans="1:19">
      <c r="A34" t="s">
        <v>52</v>
      </c>
      <c r="B34">
        <v>0.04</v>
      </c>
      <c r="C34">
        <v>87356</v>
      </c>
      <c r="D34">
        <v>87356</v>
      </c>
      <c r="E34">
        <v>87424</v>
      </c>
      <c r="F34" s="2">
        <f t="shared" si="14"/>
        <v>0.99922218155197695</v>
      </c>
      <c r="G34" s="2">
        <f t="shared" si="15"/>
        <v>0.99922218155197695</v>
      </c>
      <c r="H34">
        <f t="shared" si="16"/>
        <v>0</v>
      </c>
      <c r="I34" s="2">
        <f t="shared" si="17"/>
        <v>0</v>
      </c>
      <c r="J34">
        <v>126576</v>
      </c>
      <c r="K34">
        <v>125520</v>
      </c>
      <c r="L34">
        <v>126720</v>
      </c>
      <c r="M34" s="2">
        <f t="shared" si="19"/>
        <v>0.99886363636363595</v>
      </c>
      <c r="N34" s="2">
        <f t="shared" si="20"/>
        <v>0.99053030303030298</v>
      </c>
      <c r="O34">
        <f t="shared" si="21"/>
        <v>1056</v>
      </c>
      <c r="P34" s="2">
        <f t="shared" si="22"/>
        <v>8.3333333333333297E-3</v>
      </c>
      <c r="Q34">
        <f t="shared" si="23"/>
        <v>-1056</v>
      </c>
      <c r="R34" s="3">
        <f t="shared" si="18"/>
        <v>-25.78125</v>
      </c>
    </row>
    <row r="35" spans="1:19">
      <c r="A35" t="s">
        <v>53</v>
      </c>
      <c r="B35">
        <v>0</v>
      </c>
      <c r="C35">
        <v>87356</v>
      </c>
      <c r="D35">
        <v>87356</v>
      </c>
      <c r="E35">
        <v>87424</v>
      </c>
      <c r="F35" s="2">
        <f t="shared" si="14"/>
        <v>0.99922218155197695</v>
      </c>
      <c r="G35" s="2">
        <f t="shared" si="15"/>
        <v>0.99922218155197695</v>
      </c>
      <c r="H35">
        <f t="shared" si="16"/>
        <v>0</v>
      </c>
      <c r="I35" s="2">
        <f t="shared" si="17"/>
        <v>0</v>
      </c>
      <c r="J35">
        <v>126060</v>
      </c>
      <c r="K35">
        <v>125524</v>
      </c>
      <c r="L35">
        <v>126720</v>
      </c>
      <c r="M35" s="2">
        <f t="shared" si="19"/>
        <v>0.99479166666666696</v>
      </c>
      <c r="N35" s="2">
        <f t="shared" si="20"/>
        <v>0.99056186868686902</v>
      </c>
      <c r="O35">
        <f t="shared" si="21"/>
        <v>536</v>
      </c>
      <c r="P35" s="2">
        <f t="shared" si="22"/>
        <v>4.2297979797979801E-3</v>
      </c>
      <c r="Q35">
        <f t="shared" si="23"/>
        <v>-536</v>
      </c>
      <c r="R35" s="3" t="e">
        <f t="shared" si="18"/>
        <v>#DIV/0!</v>
      </c>
    </row>
    <row r="36" spans="1:19">
      <c r="A36" t="s">
        <v>54</v>
      </c>
      <c r="B36">
        <v>0</v>
      </c>
      <c r="C36">
        <v>87412</v>
      </c>
      <c r="D36">
        <v>87412</v>
      </c>
      <c r="E36">
        <v>87424</v>
      </c>
      <c r="F36" s="2">
        <f t="shared" si="14"/>
        <v>0.99986273792093705</v>
      </c>
      <c r="G36" s="2">
        <f t="shared" si="15"/>
        <v>0.99986273792093705</v>
      </c>
      <c r="H36">
        <f t="shared" si="16"/>
        <v>0</v>
      </c>
      <c r="I36" s="2">
        <f t="shared" si="17"/>
        <v>0</v>
      </c>
      <c r="J36">
        <v>126694</v>
      </c>
      <c r="K36">
        <v>125884</v>
      </c>
      <c r="L36">
        <v>126720</v>
      </c>
      <c r="M36" s="2">
        <f t="shared" si="19"/>
        <v>0.99979482323232305</v>
      </c>
      <c r="N36" s="2">
        <f t="shared" si="20"/>
        <v>0.99340277777777797</v>
      </c>
      <c r="O36">
        <f t="shared" si="21"/>
        <v>810</v>
      </c>
      <c r="P36" s="2">
        <f t="shared" si="22"/>
        <v>6.3920454545454497E-3</v>
      </c>
      <c r="Q36">
        <f t="shared" si="23"/>
        <v>-810</v>
      </c>
      <c r="R36" s="3" t="e">
        <f t="shared" si="18"/>
        <v>#DIV/0!</v>
      </c>
    </row>
    <row r="37" spans="1:19">
      <c r="A37" t="s">
        <v>55</v>
      </c>
      <c r="B37">
        <v>0.04</v>
      </c>
      <c r="C37">
        <v>87412</v>
      </c>
      <c r="D37">
        <v>87085</v>
      </c>
      <c r="E37">
        <v>87424</v>
      </c>
      <c r="F37" s="2">
        <f t="shared" si="14"/>
        <v>0.99986273792093705</v>
      </c>
      <c r="G37" s="2">
        <f t="shared" si="15"/>
        <v>0.996122346266471</v>
      </c>
      <c r="H37">
        <f t="shared" si="16"/>
        <v>327</v>
      </c>
      <c r="I37" s="2">
        <f t="shared" si="17"/>
        <v>3.7403916544655898E-3</v>
      </c>
      <c r="J37">
        <v>126534</v>
      </c>
      <c r="K37">
        <v>126083</v>
      </c>
      <c r="L37">
        <v>126720</v>
      </c>
      <c r="M37" s="2">
        <f t="shared" si="19"/>
        <v>0.99853219696969697</v>
      </c>
      <c r="N37" s="2">
        <f t="shared" si="20"/>
        <v>0.99497316919191903</v>
      </c>
      <c r="O37">
        <f t="shared" si="21"/>
        <v>451</v>
      </c>
      <c r="P37" s="2">
        <f t="shared" si="22"/>
        <v>3.5590277777777799E-3</v>
      </c>
      <c r="Q37">
        <f t="shared" si="23"/>
        <v>-124</v>
      </c>
      <c r="R37" s="3">
        <f t="shared" si="18"/>
        <v>-3.02734375</v>
      </c>
    </row>
    <row r="38" spans="1:19">
      <c r="A38" t="s">
        <v>56</v>
      </c>
      <c r="B38">
        <v>0.03</v>
      </c>
      <c r="C38">
        <v>87322</v>
      </c>
      <c r="D38">
        <v>87322</v>
      </c>
      <c r="E38">
        <v>87424</v>
      </c>
      <c r="F38" s="2">
        <f t="shared" si="14"/>
        <v>0.99883327232796504</v>
      </c>
      <c r="G38" s="2">
        <f t="shared" si="15"/>
        <v>0.99883327232796504</v>
      </c>
      <c r="H38">
        <f t="shared" si="16"/>
        <v>0</v>
      </c>
      <c r="I38" s="2">
        <f t="shared" si="17"/>
        <v>0</v>
      </c>
      <c r="J38">
        <v>126583</v>
      </c>
      <c r="K38">
        <v>125682</v>
      </c>
      <c r="L38">
        <v>126720</v>
      </c>
      <c r="M38" s="2">
        <f t="shared" si="19"/>
        <v>0.99891887626262599</v>
      </c>
      <c r="N38" s="2">
        <f t="shared" si="20"/>
        <v>0.99180871212121202</v>
      </c>
      <c r="O38">
        <f t="shared" si="21"/>
        <v>901</v>
      </c>
      <c r="P38" s="2">
        <f t="shared" si="22"/>
        <v>7.1101641414141404E-3</v>
      </c>
      <c r="Q38">
        <f t="shared" si="23"/>
        <v>-901</v>
      </c>
      <c r="R38" s="3">
        <f t="shared" si="18"/>
        <v>-29.3294270833333</v>
      </c>
    </row>
    <row r="39" spans="1:19">
      <c r="A39" t="s">
        <v>57</v>
      </c>
      <c r="B39">
        <v>0</v>
      </c>
      <c r="C39">
        <v>87322</v>
      </c>
      <c r="D39">
        <v>87322</v>
      </c>
      <c r="E39">
        <v>87424</v>
      </c>
      <c r="F39" s="2">
        <f t="shared" si="14"/>
        <v>0.99883327232796504</v>
      </c>
      <c r="G39" s="2">
        <f t="shared" si="15"/>
        <v>0.99883327232796504</v>
      </c>
      <c r="H39">
        <f t="shared" si="16"/>
        <v>0</v>
      </c>
      <c r="I39" s="2">
        <f t="shared" si="17"/>
        <v>0</v>
      </c>
      <c r="J39">
        <v>126354</v>
      </c>
      <c r="K39">
        <v>125826</v>
      </c>
      <c r="L39">
        <v>126720</v>
      </c>
      <c r="M39" s="2">
        <f t="shared" si="19"/>
        <v>0.99711174242424205</v>
      </c>
      <c r="N39" s="2">
        <f t="shared" si="20"/>
        <v>0.99294507575757596</v>
      </c>
      <c r="O39">
        <f t="shared" si="21"/>
        <v>528</v>
      </c>
      <c r="P39" s="2">
        <f t="shared" si="22"/>
        <v>4.1666666666666701E-3</v>
      </c>
      <c r="Q39">
        <f t="shared" si="23"/>
        <v>-528</v>
      </c>
      <c r="R39" s="3" t="e">
        <f t="shared" si="18"/>
        <v>#DIV/0!</v>
      </c>
    </row>
    <row r="40" spans="1:19">
      <c r="A40" t="s">
        <v>58</v>
      </c>
      <c r="B40">
        <v>0</v>
      </c>
      <c r="C40">
        <v>87322</v>
      </c>
      <c r="D40">
        <v>87322</v>
      </c>
      <c r="E40">
        <v>87424</v>
      </c>
      <c r="F40" s="2">
        <f t="shared" si="14"/>
        <v>0.99883327232796504</v>
      </c>
      <c r="G40" s="2">
        <f t="shared" si="15"/>
        <v>0.99883327232796504</v>
      </c>
      <c r="H40">
        <f t="shared" si="16"/>
        <v>0</v>
      </c>
      <c r="I40" s="2">
        <f t="shared" si="17"/>
        <v>0</v>
      </c>
      <c r="J40">
        <v>126330</v>
      </c>
      <c r="K40">
        <v>125877</v>
      </c>
      <c r="L40">
        <v>126720</v>
      </c>
      <c r="M40" s="2">
        <f t="shared" si="19"/>
        <v>0.99692234848484895</v>
      </c>
      <c r="N40" s="2">
        <f t="shared" si="20"/>
        <v>0.99334753787878804</v>
      </c>
      <c r="O40">
        <f t="shared" si="21"/>
        <v>453</v>
      </c>
      <c r="P40" s="2">
        <f t="shared" si="22"/>
        <v>3.57481060606061E-3</v>
      </c>
      <c r="Q40">
        <f t="shared" si="23"/>
        <v>-453</v>
      </c>
      <c r="R40" s="3" t="e">
        <f t="shared" si="18"/>
        <v>#DIV/0!</v>
      </c>
    </row>
    <row r="41" spans="1:19">
      <c r="A41" t="s">
        <v>59</v>
      </c>
      <c r="B41">
        <v>0</v>
      </c>
      <c r="C41">
        <v>87322</v>
      </c>
      <c r="D41">
        <v>87085</v>
      </c>
      <c r="E41">
        <v>87424</v>
      </c>
      <c r="F41" s="2">
        <f t="shared" si="14"/>
        <v>0.99883327232796504</v>
      </c>
      <c r="G41" s="2">
        <f t="shared" si="15"/>
        <v>0.996122346266471</v>
      </c>
      <c r="H41">
        <f t="shared" si="16"/>
        <v>237</v>
      </c>
      <c r="I41" s="2">
        <f t="shared" si="17"/>
        <v>2.71092606149341E-3</v>
      </c>
      <c r="J41">
        <v>126093</v>
      </c>
      <c r="K41">
        <v>125641</v>
      </c>
      <c r="L41">
        <v>126720</v>
      </c>
      <c r="M41" s="2">
        <f t="shared" si="19"/>
        <v>0.99505208333333295</v>
      </c>
      <c r="N41" s="2">
        <f t="shared" si="20"/>
        <v>0.99148516414141397</v>
      </c>
      <c r="O41">
        <f t="shared" si="21"/>
        <v>452</v>
      </c>
      <c r="P41" s="2">
        <f t="shared" si="22"/>
        <v>3.5669191919191902E-3</v>
      </c>
      <c r="Q41">
        <f t="shared" si="23"/>
        <v>-215</v>
      </c>
      <c r="R41" s="3" t="e">
        <f t="shared" si="18"/>
        <v>#DIV/0!</v>
      </c>
    </row>
    <row r="42" spans="1:19">
      <c r="A42" t="s">
        <v>60</v>
      </c>
      <c r="B42">
        <v>0.04</v>
      </c>
      <c r="C42">
        <v>87085</v>
      </c>
      <c r="D42">
        <v>87066</v>
      </c>
      <c r="E42">
        <v>87424</v>
      </c>
      <c r="F42" s="2">
        <f t="shared" si="14"/>
        <v>0.996122346266471</v>
      </c>
      <c r="G42" s="2">
        <f t="shared" si="15"/>
        <v>0.995905014641288</v>
      </c>
      <c r="H42">
        <f t="shared" si="16"/>
        <v>19</v>
      </c>
      <c r="I42" s="2">
        <f t="shared" si="17"/>
        <v>2.17331625183016E-4</v>
      </c>
      <c r="J42">
        <v>125641</v>
      </c>
      <c r="K42">
        <v>125622</v>
      </c>
      <c r="L42">
        <v>126720</v>
      </c>
      <c r="M42" s="2">
        <f t="shared" si="19"/>
        <v>0.99148516414141397</v>
      </c>
      <c r="N42" s="2">
        <f t="shared" si="20"/>
        <v>0.99133522727272705</v>
      </c>
      <c r="O42">
        <f t="shared" si="21"/>
        <v>19</v>
      </c>
      <c r="P42" s="2">
        <f t="shared" si="22"/>
        <v>1.49936868686869E-4</v>
      </c>
      <c r="Q42">
        <f t="shared" si="23"/>
        <v>0</v>
      </c>
      <c r="R42" s="3">
        <f t="shared" si="18"/>
        <v>0</v>
      </c>
    </row>
    <row r="43" spans="1:19" ht="39" customHeight="1">
      <c r="A43" s="13" t="s">
        <v>61</v>
      </c>
      <c r="B43" s="13"/>
      <c r="C43" s="13"/>
      <c r="D43" s="13"/>
      <c r="E43" s="13"/>
      <c r="F43" s="13"/>
      <c r="G43" s="13"/>
      <c r="H43" s="13"/>
      <c r="I43" s="13"/>
      <c r="J43" s="13"/>
      <c r="K43" s="13"/>
      <c r="L43" s="13"/>
      <c r="M43" s="13"/>
      <c r="N43" s="13"/>
      <c r="O43" s="13"/>
      <c r="P43" s="13"/>
      <c r="Q43" s="13"/>
      <c r="R43" s="13"/>
      <c r="S43" s="13"/>
    </row>
    <row r="44" spans="1:19">
      <c r="F44" s="2"/>
      <c r="G44" s="2"/>
      <c r="I44" s="2"/>
      <c r="M44" s="2"/>
      <c r="N44" s="2"/>
      <c r="P44" s="2"/>
      <c r="R44" s="3"/>
    </row>
    <row r="45" spans="1:19">
      <c r="A45" s="11" t="s">
        <v>62</v>
      </c>
      <c r="B45" s="11"/>
      <c r="C45" s="11"/>
      <c r="D45" s="11"/>
      <c r="E45" s="11"/>
      <c r="F45" s="11"/>
      <c r="G45" s="11"/>
      <c r="H45" s="11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</row>
    <row r="46" spans="1:19">
      <c r="A46" s="12" t="s">
        <v>1</v>
      </c>
      <c r="B46" s="12"/>
      <c r="C46" s="12"/>
      <c r="D46" s="12"/>
      <c r="E46" s="12"/>
      <c r="F46" s="12"/>
      <c r="G46" s="12"/>
      <c r="H46" s="12"/>
      <c r="I46" s="12"/>
      <c r="J46" s="12"/>
      <c r="K46" s="12"/>
      <c r="L46" s="12"/>
      <c r="M46" s="12"/>
      <c r="N46" s="12"/>
      <c r="O46" s="12"/>
      <c r="P46" s="12"/>
      <c r="Q46" s="12"/>
      <c r="R46" s="12"/>
      <c r="S46" s="12"/>
    </row>
    <row r="47" spans="1:19" ht="67.5">
      <c r="A47" s="1" t="s">
        <v>2</v>
      </c>
      <c r="B47" s="1" t="s">
        <v>3</v>
      </c>
      <c r="C47" s="1" t="s">
        <v>4</v>
      </c>
      <c r="D47" s="1" t="s">
        <v>5</v>
      </c>
      <c r="E47" s="1" t="s">
        <v>6</v>
      </c>
      <c r="F47" s="1" t="s">
        <v>7</v>
      </c>
      <c r="G47" s="1" t="s">
        <v>8</v>
      </c>
      <c r="H47" s="1" t="s">
        <v>9</v>
      </c>
      <c r="I47" s="1" t="s">
        <v>10</v>
      </c>
      <c r="J47" s="1" t="s">
        <v>11</v>
      </c>
      <c r="K47" s="1" t="s">
        <v>12</v>
      </c>
      <c r="L47" s="1" t="s">
        <v>13</v>
      </c>
      <c r="M47" s="1" t="s">
        <v>14</v>
      </c>
      <c r="N47" s="1" t="s">
        <v>15</v>
      </c>
      <c r="O47" s="1" t="s">
        <v>16</v>
      </c>
      <c r="P47" s="1" t="s">
        <v>17</v>
      </c>
      <c r="Q47" s="1" t="s">
        <v>18</v>
      </c>
      <c r="R47" s="1" t="s">
        <v>19</v>
      </c>
      <c r="S47" s="1" t="s">
        <v>20</v>
      </c>
    </row>
    <row r="48" spans="1:19" ht="39" customHeight="1">
      <c r="A48" t="s">
        <v>21</v>
      </c>
      <c r="B48">
        <v>0</v>
      </c>
      <c r="C48">
        <v>33791</v>
      </c>
      <c r="D48">
        <v>4224</v>
      </c>
      <c r="E48">
        <v>38080</v>
      </c>
      <c r="F48" s="2">
        <f>C48/E48</f>
        <v>0.88736869747899205</v>
      </c>
      <c r="G48" s="2">
        <f>D48/E48</f>
        <v>0.110924369747899</v>
      </c>
      <c r="H48">
        <f>C48-D48</f>
        <v>29567</v>
      </c>
      <c r="I48" s="2">
        <f>H48/E48</f>
        <v>0.77644432773109195</v>
      </c>
      <c r="J48">
        <v>33791</v>
      </c>
      <c r="K48">
        <v>11638</v>
      </c>
      <c r="L48">
        <v>122752</v>
      </c>
      <c r="M48" s="2">
        <f>J48/L48</f>
        <v>0.27527861053180402</v>
      </c>
      <c r="N48" s="2">
        <f>K48/L48</f>
        <v>9.4809045881126194E-2</v>
      </c>
      <c r="O48">
        <f>J48-K48</f>
        <v>22153</v>
      </c>
      <c r="P48" s="2">
        <f>O48/L48</f>
        <v>0.18046956465067801</v>
      </c>
      <c r="Q48">
        <f>H48-O48</f>
        <v>7414</v>
      </c>
      <c r="R48" s="3" t="e">
        <f>Q48/B48/1024</f>
        <v>#DIV/0!</v>
      </c>
    </row>
    <row r="49" spans="1:20">
      <c r="A49" t="s">
        <v>23</v>
      </c>
      <c r="B49">
        <v>0.02</v>
      </c>
      <c r="C49">
        <v>38080</v>
      </c>
      <c r="D49">
        <v>4223</v>
      </c>
      <c r="E49">
        <v>38080</v>
      </c>
      <c r="F49" s="2">
        <f t="shared" ref="F49:F69" si="24">C49/E49</f>
        <v>1</v>
      </c>
      <c r="G49" s="2">
        <f t="shared" ref="G49:G69" si="25">D49/E49</f>
        <v>0.110898109243697</v>
      </c>
      <c r="H49">
        <f t="shared" ref="H49:H69" si="26">C49-D49</f>
        <v>33857</v>
      </c>
      <c r="I49" s="2">
        <f t="shared" ref="I49:I69" si="27">H49/E49</f>
        <v>0.88910189075630297</v>
      </c>
      <c r="J49">
        <v>45494</v>
      </c>
      <c r="K49">
        <v>21991</v>
      </c>
      <c r="L49">
        <v>122752</v>
      </c>
      <c r="M49" s="2">
        <f t="shared" ref="M49:M69" si="28">J49/L49</f>
        <v>0.37061717935349298</v>
      </c>
      <c r="N49" s="2">
        <f t="shared" ref="N49:N69" si="29">K49/L49</f>
        <v>0.17914983055265901</v>
      </c>
      <c r="O49">
        <f t="shared" ref="O49:O69" si="30">J49-K49</f>
        <v>23503</v>
      </c>
      <c r="P49" s="2">
        <f t="shared" ref="P49:P69" si="31">O49/L49</f>
        <v>0.19146734880083399</v>
      </c>
      <c r="Q49">
        <f t="shared" ref="Q49:Q69" si="32">H49-O49</f>
        <v>10354</v>
      </c>
      <c r="R49" s="3">
        <f t="shared" ref="R49:R69" si="33">Q49/B49/1024</f>
        <v>505.56640625</v>
      </c>
    </row>
    <row r="50" spans="1:20">
      <c r="A50" t="s">
        <v>24</v>
      </c>
      <c r="B50">
        <v>0</v>
      </c>
      <c r="C50">
        <v>38079</v>
      </c>
      <c r="D50">
        <v>4217</v>
      </c>
      <c r="E50">
        <v>38080</v>
      </c>
      <c r="F50" s="2">
        <f t="shared" si="24"/>
        <v>0.99997373949579804</v>
      </c>
      <c r="G50" s="2">
        <f t="shared" si="25"/>
        <v>0.110740546218487</v>
      </c>
      <c r="H50">
        <f t="shared" si="26"/>
        <v>33862</v>
      </c>
      <c r="I50" s="2">
        <f t="shared" si="27"/>
        <v>0.88923319327731098</v>
      </c>
      <c r="J50">
        <v>55847</v>
      </c>
      <c r="K50">
        <v>32551</v>
      </c>
      <c r="L50">
        <v>122752</v>
      </c>
      <c r="M50" s="2">
        <f t="shared" si="28"/>
        <v>0.45495796402502597</v>
      </c>
      <c r="N50" s="2">
        <f t="shared" si="29"/>
        <v>0.26517694212721599</v>
      </c>
      <c r="O50">
        <f t="shared" si="30"/>
        <v>23296</v>
      </c>
      <c r="P50" s="2">
        <f t="shared" si="31"/>
        <v>0.18978102189780999</v>
      </c>
      <c r="Q50">
        <f t="shared" si="32"/>
        <v>10566</v>
      </c>
      <c r="R50" s="3" t="e">
        <f t="shared" si="33"/>
        <v>#DIV/0!</v>
      </c>
    </row>
    <row r="51" spans="1:20">
      <c r="A51" t="s">
        <v>25</v>
      </c>
      <c r="B51">
        <v>0.04</v>
      </c>
      <c r="C51">
        <v>37816</v>
      </c>
      <c r="D51">
        <v>4221</v>
      </c>
      <c r="E51">
        <v>38080</v>
      </c>
      <c r="F51" s="2">
        <f t="shared" si="24"/>
        <v>0.99306722689075599</v>
      </c>
      <c r="G51" s="2">
        <f t="shared" si="25"/>
        <v>0.110845588235294</v>
      </c>
      <c r="H51">
        <f t="shared" si="26"/>
        <v>33595</v>
      </c>
      <c r="I51" s="2">
        <f t="shared" si="27"/>
        <v>0.88222163865546199</v>
      </c>
      <c r="J51">
        <v>66150</v>
      </c>
      <c r="K51">
        <v>44624</v>
      </c>
      <c r="L51">
        <v>122752</v>
      </c>
      <c r="M51" s="2">
        <f t="shared" si="28"/>
        <v>0.53889142335766405</v>
      </c>
      <c r="N51" s="2">
        <f t="shared" si="29"/>
        <v>0.36352971845672599</v>
      </c>
      <c r="O51">
        <f t="shared" si="30"/>
        <v>21526</v>
      </c>
      <c r="P51" s="2">
        <f t="shared" si="31"/>
        <v>0.175361704900938</v>
      </c>
      <c r="Q51">
        <f t="shared" si="32"/>
        <v>12069</v>
      </c>
      <c r="R51" s="3">
        <f t="shared" si="33"/>
        <v>294.6533203125</v>
      </c>
    </row>
    <row r="52" spans="1:20">
      <c r="A52" t="s">
        <v>26</v>
      </c>
      <c r="B52">
        <v>0.03</v>
      </c>
      <c r="C52">
        <v>37996</v>
      </c>
      <c r="D52">
        <v>4221</v>
      </c>
      <c r="E52">
        <v>38080</v>
      </c>
      <c r="F52" s="2">
        <f t="shared" si="24"/>
        <v>0.99779411764705905</v>
      </c>
      <c r="G52" s="2">
        <f t="shared" si="25"/>
        <v>0.110845588235294</v>
      </c>
      <c r="H52">
        <f t="shared" si="26"/>
        <v>33775</v>
      </c>
      <c r="I52" s="2">
        <f t="shared" si="27"/>
        <v>0.88694852941176505</v>
      </c>
      <c r="J52">
        <v>78398</v>
      </c>
      <c r="K52">
        <v>54666</v>
      </c>
      <c r="L52">
        <v>122752</v>
      </c>
      <c r="M52" s="2">
        <f t="shared" si="28"/>
        <v>0.63866983837330504</v>
      </c>
      <c r="N52" s="2">
        <f t="shared" si="29"/>
        <v>0.44533693952033399</v>
      </c>
      <c r="O52">
        <f t="shared" si="30"/>
        <v>23732</v>
      </c>
      <c r="P52" s="2">
        <f t="shared" si="31"/>
        <v>0.193332898852972</v>
      </c>
      <c r="Q52">
        <f t="shared" si="32"/>
        <v>10043</v>
      </c>
      <c r="R52" s="3">
        <f t="shared" si="33"/>
        <v>326.92057291666703</v>
      </c>
    </row>
    <row r="53" spans="1:20">
      <c r="A53" t="s">
        <v>27</v>
      </c>
      <c r="B53">
        <v>0.03</v>
      </c>
      <c r="C53">
        <v>37934</v>
      </c>
      <c r="D53">
        <v>4223</v>
      </c>
      <c r="E53">
        <v>38080</v>
      </c>
      <c r="F53" s="2">
        <f t="shared" si="24"/>
        <v>0.99616596638655497</v>
      </c>
      <c r="G53" s="2">
        <f t="shared" si="25"/>
        <v>0.110898109243697</v>
      </c>
      <c r="H53">
        <f t="shared" si="26"/>
        <v>33711</v>
      </c>
      <c r="I53" s="2">
        <f t="shared" si="27"/>
        <v>0.88526785714285705</v>
      </c>
      <c r="J53">
        <v>88379</v>
      </c>
      <c r="K53">
        <v>71818</v>
      </c>
      <c r="L53">
        <v>122752</v>
      </c>
      <c r="M53" s="2">
        <f t="shared" si="28"/>
        <v>0.719980122523462</v>
      </c>
      <c r="N53" s="2">
        <f t="shared" si="29"/>
        <v>0.58506582377476501</v>
      </c>
      <c r="O53">
        <f t="shared" si="30"/>
        <v>16561</v>
      </c>
      <c r="P53" s="2">
        <f t="shared" si="31"/>
        <v>0.13491429874869701</v>
      </c>
      <c r="Q53">
        <f t="shared" si="32"/>
        <v>17150</v>
      </c>
      <c r="R53" s="3">
        <f t="shared" si="33"/>
        <v>558.26822916666697</v>
      </c>
    </row>
    <row r="54" spans="1:20">
      <c r="A54" t="s">
        <v>28</v>
      </c>
      <c r="B54">
        <v>0.04</v>
      </c>
      <c r="C54">
        <v>37895</v>
      </c>
      <c r="D54">
        <v>4222</v>
      </c>
      <c r="E54">
        <v>38080</v>
      </c>
      <c r="F54" s="2">
        <f t="shared" si="24"/>
        <v>0.99514180672268904</v>
      </c>
      <c r="G54" s="2">
        <f t="shared" si="25"/>
        <v>0.110871848739496</v>
      </c>
      <c r="H54">
        <f t="shared" si="26"/>
        <v>33673</v>
      </c>
      <c r="I54" s="2">
        <f t="shared" si="27"/>
        <v>0.88426995798319297</v>
      </c>
      <c r="J54">
        <v>105489</v>
      </c>
      <c r="K54">
        <v>81984</v>
      </c>
      <c r="L54">
        <v>122752</v>
      </c>
      <c r="M54" s="2">
        <f t="shared" si="28"/>
        <v>0.85936685349322195</v>
      </c>
      <c r="N54" s="2">
        <f t="shared" si="29"/>
        <v>0.66788321167883202</v>
      </c>
      <c r="O54">
        <f t="shared" si="30"/>
        <v>23505</v>
      </c>
      <c r="P54" s="2">
        <f t="shared" si="31"/>
        <v>0.19148364181439001</v>
      </c>
      <c r="Q54">
        <f t="shared" si="32"/>
        <v>10168</v>
      </c>
      <c r="R54" s="3">
        <f t="shared" si="33"/>
        <v>248.2421875</v>
      </c>
    </row>
    <row r="55" spans="1:20">
      <c r="A55" s="4" t="s">
        <v>29</v>
      </c>
      <c r="B55" s="4">
        <v>0.06</v>
      </c>
      <c r="C55" s="4">
        <v>38078</v>
      </c>
      <c r="D55" s="4">
        <v>4216</v>
      </c>
      <c r="E55" s="4">
        <v>38080</v>
      </c>
      <c r="F55" s="5">
        <f t="shared" si="24"/>
        <v>0.99994747899159697</v>
      </c>
      <c r="G55" s="5">
        <f t="shared" si="25"/>
        <v>0.110714285714286</v>
      </c>
      <c r="H55" s="4">
        <f t="shared" si="26"/>
        <v>33862</v>
      </c>
      <c r="I55" s="5">
        <f t="shared" si="27"/>
        <v>0.88923319327731098</v>
      </c>
      <c r="J55" s="4">
        <v>115840</v>
      </c>
      <c r="K55" s="4">
        <v>90350</v>
      </c>
      <c r="L55" s="4">
        <v>128500</v>
      </c>
      <c r="M55" s="5">
        <f t="shared" si="28"/>
        <v>0.90147859922178997</v>
      </c>
      <c r="N55" s="5">
        <f t="shared" si="29"/>
        <v>0.70311284046692601</v>
      </c>
      <c r="O55" s="4">
        <f t="shared" si="30"/>
        <v>25490</v>
      </c>
      <c r="P55" s="5">
        <f t="shared" si="31"/>
        <v>0.19836575875486401</v>
      </c>
      <c r="Q55" s="4">
        <f t="shared" si="32"/>
        <v>8372</v>
      </c>
      <c r="R55" s="6">
        <f t="shared" si="33"/>
        <v>136.263020833333</v>
      </c>
      <c r="T55" t="s">
        <v>63</v>
      </c>
    </row>
    <row r="56" spans="1:20">
      <c r="A56" t="s">
        <v>31</v>
      </c>
      <c r="B56">
        <v>0.03</v>
      </c>
      <c r="C56">
        <v>60177</v>
      </c>
      <c r="D56">
        <v>7481</v>
      </c>
      <c r="E56">
        <v>67840</v>
      </c>
      <c r="F56" s="2">
        <f t="shared" si="24"/>
        <v>0.88704304245283006</v>
      </c>
      <c r="G56" s="2">
        <f t="shared" si="25"/>
        <v>0.110274174528302</v>
      </c>
      <c r="H56">
        <f t="shared" si="26"/>
        <v>52696</v>
      </c>
      <c r="I56" s="2">
        <f t="shared" si="27"/>
        <v>0.77676886792452804</v>
      </c>
      <c r="J56">
        <v>150528</v>
      </c>
      <c r="K56">
        <v>114551</v>
      </c>
      <c r="L56">
        <v>218428</v>
      </c>
      <c r="M56" s="2">
        <f t="shared" si="28"/>
        <v>0.68914241763876405</v>
      </c>
      <c r="N56" s="2">
        <f t="shared" si="29"/>
        <v>0.52443368066365104</v>
      </c>
      <c r="O56">
        <f t="shared" si="30"/>
        <v>35977</v>
      </c>
      <c r="P56" s="2">
        <f t="shared" si="31"/>
        <v>0.16470873697511301</v>
      </c>
      <c r="Q56">
        <f t="shared" si="32"/>
        <v>16719</v>
      </c>
      <c r="R56" s="3">
        <f t="shared" si="33"/>
        <v>544.23828125</v>
      </c>
    </row>
    <row r="57" spans="1:20">
      <c r="A57" t="s">
        <v>43</v>
      </c>
      <c r="B57">
        <v>0.03</v>
      </c>
      <c r="C57">
        <v>67833</v>
      </c>
      <c r="D57">
        <v>7487</v>
      </c>
      <c r="E57">
        <v>67840</v>
      </c>
      <c r="F57" s="2">
        <f t="shared" si="24"/>
        <v>0.99989681603773595</v>
      </c>
      <c r="G57" s="2">
        <f t="shared" si="25"/>
        <v>0.11036261792452801</v>
      </c>
      <c r="H57">
        <f t="shared" si="26"/>
        <v>60346</v>
      </c>
      <c r="I57" s="2">
        <f t="shared" si="27"/>
        <v>0.889534198113208</v>
      </c>
      <c r="J57">
        <v>174903</v>
      </c>
      <c r="K57">
        <v>134282</v>
      </c>
      <c r="L57">
        <v>218428</v>
      </c>
      <c r="M57" s="2">
        <f t="shared" si="28"/>
        <v>0.80073525372205001</v>
      </c>
      <c r="N57" s="2">
        <f t="shared" si="29"/>
        <v>0.61476550625377702</v>
      </c>
      <c r="O57">
        <f t="shared" si="30"/>
        <v>40621</v>
      </c>
      <c r="P57" s="2">
        <f t="shared" si="31"/>
        <v>0.18596974746827299</v>
      </c>
      <c r="Q57">
        <f t="shared" si="32"/>
        <v>19725</v>
      </c>
      <c r="R57" s="3">
        <f t="shared" si="33"/>
        <v>642.08984375</v>
      </c>
    </row>
    <row r="58" spans="1:20">
      <c r="A58" t="s">
        <v>44</v>
      </c>
      <c r="B58">
        <v>0.04</v>
      </c>
      <c r="C58">
        <v>67839</v>
      </c>
      <c r="D58">
        <v>7487</v>
      </c>
      <c r="E58">
        <v>67840</v>
      </c>
      <c r="F58" s="2">
        <f t="shared" si="24"/>
        <v>0.99998525943396199</v>
      </c>
      <c r="G58" s="2">
        <f t="shared" si="25"/>
        <v>0.11036261792452801</v>
      </c>
      <c r="H58">
        <f t="shared" si="26"/>
        <v>60352</v>
      </c>
      <c r="I58" s="2">
        <f t="shared" si="27"/>
        <v>0.88962264150943404</v>
      </c>
      <c r="J58">
        <v>194634</v>
      </c>
      <c r="K58">
        <v>155402</v>
      </c>
      <c r="L58">
        <v>218428</v>
      </c>
      <c r="M58" s="2">
        <f t="shared" si="28"/>
        <v>0.89106707931217599</v>
      </c>
      <c r="N58" s="2">
        <f t="shared" si="29"/>
        <v>0.71145640668778698</v>
      </c>
      <c r="O58">
        <f t="shared" si="30"/>
        <v>39232</v>
      </c>
      <c r="P58" s="2">
        <f t="shared" si="31"/>
        <v>0.17961067262438901</v>
      </c>
      <c r="Q58">
        <f t="shared" si="32"/>
        <v>21120</v>
      </c>
      <c r="R58" s="3">
        <f t="shared" si="33"/>
        <v>515.625</v>
      </c>
    </row>
    <row r="59" spans="1:20">
      <c r="A59" s="4" t="s">
        <v>45</v>
      </c>
      <c r="B59" s="4">
        <v>0.1</v>
      </c>
      <c r="C59" s="4">
        <v>67370</v>
      </c>
      <c r="D59" s="4">
        <v>7483</v>
      </c>
      <c r="E59" s="4">
        <v>67840</v>
      </c>
      <c r="F59" s="5">
        <f t="shared" si="24"/>
        <v>0.99307193396226401</v>
      </c>
      <c r="G59" s="5">
        <f t="shared" si="25"/>
        <v>0.110303655660377</v>
      </c>
      <c r="H59" s="4">
        <f t="shared" si="26"/>
        <v>59887</v>
      </c>
      <c r="I59" s="5">
        <f t="shared" si="27"/>
        <v>0.88276827830188698</v>
      </c>
      <c r="J59" s="4">
        <v>215285</v>
      </c>
      <c r="K59" s="4">
        <v>160231</v>
      </c>
      <c r="L59" s="4">
        <v>236864</v>
      </c>
      <c r="M59" s="5">
        <f t="shared" si="28"/>
        <v>0.90889708862469598</v>
      </c>
      <c r="N59" s="5">
        <f t="shared" si="29"/>
        <v>0.67646835314779796</v>
      </c>
      <c r="O59" s="4">
        <f t="shared" si="30"/>
        <v>55054</v>
      </c>
      <c r="P59" s="5">
        <f t="shared" si="31"/>
        <v>0.23242873547689799</v>
      </c>
      <c r="Q59" s="4">
        <f t="shared" si="32"/>
        <v>4833</v>
      </c>
      <c r="R59" s="6">
        <f t="shared" si="33"/>
        <v>47.197265625</v>
      </c>
      <c r="T59" t="s">
        <v>64</v>
      </c>
    </row>
    <row r="60" spans="1:20">
      <c r="A60" t="s">
        <v>46</v>
      </c>
      <c r="B60">
        <v>0.04</v>
      </c>
      <c r="C60">
        <v>106944</v>
      </c>
      <c r="D60">
        <v>13311</v>
      </c>
      <c r="E60">
        <v>120256</v>
      </c>
      <c r="F60" s="2">
        <f t="shared" si="24"/>
        <v>0.88930282064928201</v>
      </c>
      <c r="G60" s="2">
        <f t="shared" si="25"/>
        <v>0.110688863757318</v>
      </c>
      <c r="H60">
        <f t="shared" si="26"/>
        <v>93633</v>
      </c>
      <c r="I60" s="2">
        <f t="shared" si="27"/>
        <v>0.778613956891964</v>
      </c>
      <c r="J60">
        <v>267175</v>
      </c>
      <c r="K60">
        <v>193495</v>
      </c>
      <c r="L60">
        <v>387312</v>
      </c>
      <c r="M60" s="2">
        <f t="shared" si="28"/>
        <v>0.68981854422274502</v>
      </c>
      <c r="N60" s="2">
        <f t="shared" si="29"/>
        <v>0.49958431445449702</v>
      </c>
      <c r="O60">
        <f t="shared" si="30"/>
        <v>73680</v>
      </c>
      <c r="P60" s="2">
        <f t="shared" si="31"/>
        <v>0.190234229768249</v>
      </c>
      <c r="Q60">
        <f t="shared" si="32"/>
        <v>19953</v>
      </c>
      <c r="R60" s="3">
        <f t="shared" si="33"/>
        <v>487.1337890625</v>
      </c>
    </row>
    <row r="61" spans="1:20">
      <c r="A61" s="4" t="s">
        <v>47</v>
      </c>
      <c r="B61" s="4">
        <v>7.0000000000000007E-2</v>
      </c>
      <c r="C61" s="4">
        <v>120255</v>
      </c>
      <c r="D61" s="4">
        <v>13311</v>
      </c>
      <c r="E61" s="4">
        <v>120256</v>
      </c>
      <c r="F61" s="5">
        <f t="shared" si="24"/>
        <v>0.99999168440659902</v>
      </c>
      <c r="G61" s="5">
        <f t="shared" si="25"/>
        <v>0.110688863757318</v>
      </c>
      <c r="H61" s="4">
        <f t="shared" si="26"/>
        <v>106944</v>
      </c>
      <c r="I61" s="5">
        <f t="shared" si="27"/>
        <v>0.88930282064928201</v>
      </c>
      <c r="J61" s="4">
        <v>300439</v>
      </c>
      <c r="K61" s="4">
        <v>228663</v>
      </c>
      <c r="L61" s="4">
        <v>387312</v>
      </c>
      <c r="M61" s="5">
        <f t="shared" si="28"/>
        <v>0.775702792580658</v>
      </c>
      <c r="N61" s="5">
        <f t="shared" si="29"/>
        <v>0.59038449622010203</v>
      </c>
      <c r="O61" s="4">
        <f t="shared" si="30"/>
        <v>71776</v>
      </c>
      <c r="P61" s="5">
        <f t="shared" si="31"/>
        <v>0.18531829636055699</v>
      </c>
      <c r="Q61" s="4">
        <f t="shared" si="32"/>
        <v>35168</v>
      </c>
      <c r="R61" s="6">
        <f t="shared" si="33"/>
        <v>490.625</v>
      </c>
      <c r="T61" t="s">
        <v>65</v>
      </c>
    </row>
    <row r="62" spans="1:20">
      <c r="A62" t="s">
        <v>48</v>
      </c>
      <c r="B62">
        <v>7.0000000000000007E-2</v>
      </c>
      <c r="C62">
        <v>120219</v>
      </c>
      <c r="D62">
        <v>13306</v>
      </c>
      <c r="E62">
        <v>120256</v>
      </c>
      <c r="F62" s="2">
        <f t="shared" si="24"/>
        <v>0.99969232304417199</v>
      </c>
      <c r="G62" s="2">
        <f t="shared" si="25"/>
        <v>0.11064728579031401</v>
      </c>
      <c r="H62">
        <f t="shared" si="26"/>
        <v>106913</v>
      </c>
      <c r="I62" s="2">
        <f t="shared" si="27"/>
        <v>0.88904503725385797</v>
      </c>
      <c r="J62">
        <v>335571</v>
      </c>
      <c r="K62">
        <v>265485</v>
      </c>
      <c r="L62">
        <v>387312</v>
      </c>
      <c r="M62" s="2">
        <f t="shared" si="28"/>
        <v>0.86641002602552997</v>
      </c>
      <c r="N62" s="2">
        <f t="shared" si="29"/>
        <v>0.68545513694385896</v>
      </c>
      <c r="O62">
        <f t="shared" si="30"/>
        <v>70086</v>
      </c>
      <c r="P62" s="2">
        <f t="shared" si="31"/>
        <v>0.18095488908167101</v>
      </c>
      <c r="Q62">
        <f t="shared" si="32"/>
        <v>36827</v>
      </c>
      <c r="R62" s="3">
        <f t="shared" si="33"/>
        <v>513.76953125</v>
      </c>
    </row>
    <row r="63" spans="1:20">
      <c r="A63" t="s">
        <v>49</v>
      </c>
      <c r="B63">
        <v>0.16</v>
      </c>
      <c r="C63">
        <v>120250</v>
      </c>
      <c r="D63">
        <v>13310</v>
      </c>
      <c r="E63">
        <v>120256</v>
      </c>
      <c r="F63" s="2">
        <f t="shared" si="24"/>
        <v>0.99995010643959503</v>
      </c>
      <c r="G63" s="2">
        <f t="shared" si="25"/>
        <v>0.11068054816391699</v>
      </c>
      <c r="H63">
        <f t="shared" si="26"/>
        <v>106940</v>
      </c>
      <c r="I63" s="2">
        <f t="shared" si="27"/>
        <v>0.889269558275679</v>
      </c>
      <c r="J63">
        <v>372429</v>
      </c>
      <c r="K63">
        <v>238366</v>
      </c>
      <c r="L63">
        <v>411472</v>
      </c>
      <c r="M63" s="2">
        <f t="shared" si="28"/>
        <v>0.90511383520628397</v>
      </c>
      <c r="N63" s="2">
        <f t="shared" si="29"/>
        <v>0.57930065715285595</v>
      </c>
      <c r="O63">
        <f t="shared" si="30"/>
        <v>134063</v>
      </c>
      <c r="P63" s="2">
        <f t="shared" si="31"/>
        <v>0.32581317805342802</v>
      </c>
      <c r="Q63">
        <f t="shared" si="32"/>
        <v>-27123</v>
      </c>
      <c r="R63" s="3">
        <f t="shared" si="33"/>
        <v>-165.545654296875</v>
      </c>
    </row>
    <row r="64" spans="1:20">
      <c r="A64" t="s">
        <v>50</v>
      </c>
      <c r="B64">
        <v>0.04</v>
      </c>
      <c r="C64">
        <v>139776</v>
      </c>
      <c r="D64">
        <v>17469</v>
      </c>
      <c r="E64">
        <v>157248</v>
      </c>
      <c r="F64" s="2">
        <f t="shared" si="24"/>
        <v>0.88888888888888895</v>
      </c>
      <c r="G64" s="2">
        <f t="shared" si="25"/>
        <v>0.111092032967033</v>
      </c>
      <c r="H64">
        <f t="shared" si="26"/>
        <v>122307</v>
      </c>
      <c r="I64" s="2">
        <f t="shared" si="27"/>
        <v>0.77779685592185599</v>
      </c>
      <c r="J64">
        <v>378142</v>
      </c>
      <c r="K64">
        <v>282397</v>
      </c>
      <c r="L64">
        <v>506816</v>
      </c>
      <c r="M64" s="2">
        <f t="shared" si="28"/>
        <v>0.74611298775097901</v>
      </c>
      <c r="N64" s="2">
        <f t="shared" si="29"/>
        <v>0.55719827314054804</v>
      </c>
      <c r="O64">
        <f t="shared" si="30"/>
        <v>95745</v>
      </c>
      <c r="P64" s="2">
        <f t="shared" si="31"/>
        <v>0.18891471461043099</v>
      </c>
      <c r="Q64">
        <f t="shared" si="32"/>
        <v>26562</v>
      </c>
      <c r="R64" s="3">
        <f t="shared" si="33"/>
        <v>648.486328125</v>
      </c>
    </row>
    <row r="65" spans="1:20">
      <c r="A65" t="s">
        <v>51</v>
      </c>
      <c r="B65">
        <v>0.06</v>
      </c>
      <c r="C65">
        <v>157245</v>
      </c>
      <c r="D65">
        <v>17471</v>
      </c>
      <c r="E65">
        <v>157248</v>
      </c>
      <c r="F65" s="2">
        <f t="shared" si="24"/>
        <v>0.99998092185592202</v>
      </c>
      <c r="G65" s="2">
        <f t="shared" si="25"/>
        <v>0.111104751729752</v>
      </c>
      <c r="H65">
        <f t="shared" si="26"/>
        <v>139774</v>
      </c>
      <c r="I65" s="2">
        <f t="shared" si="27"/>
        <v>0.88887617012617004</v>
      </c>
      <c r="J65">
        <v>422173</v>
      </c>
      <c r="K65">
        <v>328766</v>
      </c>
      <c r="L65">
        <v>506816</v>
      </c>
      <c r="M65" s="2">
        <f t="shared" si="28"/>
        <v>0.83299067117060199</v>
      </c>
      <c r="N65" s="2">
        <f t="shared" si="29"/>
        <v>0.64868907058972103</v>
      </c>
      <c r="O65">
        <f t="shared" si="30"/>
        <v>93407</v>
      </c>
      <c r="P65" s="2">
        <f t="shared" si="31"/>
        <v>0.18430160058088099</v>
      </c>
      <c r="Q65">
        <f t="shared" si="32"/>
        <v>46367</v>
      </c>
      <c r="R65" s="3">
        <f t="shared" si="33"/>
        <v>754.67122395833303</v>
      </c>
    </row>
    <row r="66" spans="1:20">
      <c r="A66" s="4" t="s">
        <v>52</v>
      </c>
      <c r="B66" s="4">
        <v>0.12</v>
      </c>
      <c r="C66" s="4">
        <v>157247</v>
      </c>
      <c r="D66" s="4">
        <v>157247</v>
      </c>
      <c r="E66" s="4">
        <v>157248</v>
      </c>
      <c r="F66" s="5">
        <f t="shared" si="24"/>
        <v>0.99999364061864104</v>
      </c>
      <c r="G66" s="5">
        <f t="shared" si="25"/>
        <v>0.99999364061864104</v>
      </c>
      <c r="H66" s="4">
        <f t="shared" si="26"/>
        <v>0</v>
      </c>
      <c r="I66" s="5">
        <f t="shared" si="27"/>
        <v>0</v>
      </c>
      <c r="J66" s="4">
        <v>468542</v>
      </c>
      <c r="K66" s="4">
        <v>272400</v>
      </c>
      <c r="L66" s="4">
        <v>506816</v>
      </c>
      <c r="M66" s="5">
        <f t="shared" si="28"/>
        <v>0.92448146861977498</v>
      </c>
      <c r="N66" s="5">
        <f t="shared" si="29"/>
        <v>0.53747316580376303</v>
      </c>
      <c r="O66" s="4">
        <f t="shared" si="30"/>
        <v>196142</v>
      </c>
      <c r="P66" s="5">
        <f t="shared" si="31"/>
        <v>0.38700830281601201</v>
      </c>
      <c r="Q66" s="4">
        <f t="shared" si="32"/>
        <v>-196142</v>
      </c>
      <c r="R66" s="6">
        <f t="shared" si="33"/>
        <v>-1596.2076822916699</v>
      </c>
      <c r="T66" t="s">
        <v>66</v>
      </c>
    </row>
    <row r="67" spans="1:20">
      <c r="A67" t="s">
        <v>53</v>
      </c>
      <c r="B67">
        <v>0.02</v>
      </c>
      <c r="C67">
        <v>139776</v>
      </c>
      <c r="D67">
        <v>17471</v>
      </c>
      <c r="E67">
        <v>157248</v>
      </c>
      <c r="F67" s="2">
        <f t="shared" si="24"/>
        <v>0.88888888888888895</v>
      </c>
      <c r="G67" s="2">
        <f t="shared" si="25"/>
        <v>0.111104751729752</v>
      </c>
      <c r="H67">
        <f t="shared" si="26"/>
        <v>122305</v>
      </c>
      <c r="I67" s="2">
        <f t="shared" si="27"/>
        <v>0.77778413715913697</v>
      </c>
      <c r="J67">
        <v>412176</v>
      </c>
      <c r="K67">
        <v>319742</v>
      </c>
      <c r="L67">
        <v>506816</v>
      </c>
      <c r="M67" s="2">
        <f t="shared" si="28"/>
        <v>0.81326556383381698</v>
      </c>
      <c r="N67" s="2">
        <f t="shared" si="29"/>
        <v>0.63088379214547297</v>
      </c>
      <c r="O67">
        <f t="shared" si="30"/>
        <v>92434</v>
      </c>
      <c r="P67" s="2">
        <f t="shared" si="31"/>
        <v>0.18238177168834399</v>
      </c>
      <c r="Q67">
        <f t="shared" si="32"/>
        <v>29871</v>
      </c>
      <c r="R67" s="3">
        <f t="shared" si="33"/>
        <v>1458.544921875</v>
      </c>
    </row>
    <row r="68" spans="1:20">
      <c r="A68" s="4" t="s">
        <v>54</v>
      </c>
      <c r="B68" s="4">
        <v>0.11</v>
      </c>
      <c r="C68" s="4">
        <v>157247</v>
      </c>
      <c r="D68" s="4">
        <v>157247</v>
      </c>
      <c r="E68" s="4">
        <v>157248</v>
      </c>
      <c r="F68" s="5">
        <f t="shared" si="24"/>
        <v>0.99999364061864104</v>
      </c>
      <c r="G68" s="5">
        <f t="shared" si="25"/>
        <v>0.99999364061864104</v>
      </c>
      <c r="H68" s="4">
        <f t="shared" si="26"/>
        <v>0</v>
      </c>
      <c r="I68" s="5">
        <f t="shared" si="27"/>
        <v>0</v>
      </c>
      <c r="J68" s="4">
        <v>459518</v>
      </c>
      <c r="K68" s="4">
        <v>310174</v>
      </c>
      <c r="L68" s="4">
        <v>506816</v>
      </c>
      <c r="M68" s="5">
        <f t="shared" si="28"/>
        <v>0.90667619017552703</v>
      </c>
      <c r="N68" s="5">
        <f t="shared" si="29"/>
        <v>0.61200514585174903</v>
      </c>
      <c r="O68" s="4">
        <f t="shared" si="30"/>
        <v>149344</v>
      </c>
      <c r="P68" s="5">
        <f t="shared" si="31"/>
        <v>0.294671044323778</v>
      </c>
      <c r="Q68" s="4">
        <f t="shared" si="32"/>
        <v>-149344</v>
      </c>
      <c r="R68" s="6">
        <f t="shared" si="33"/>
        <v>-1325.85227272727</v>
      </c>
      <c r="T68" t="s">
        <v>67</v>
      </c>
    </row>
    <row r="69" spans="1:20">
      <c r="A69" s="4" t="s">
        <v>55</v>
      </c>
      <c r="B69" s="4">
        <v>0.12</v>
      </c>
      <c r="C69" s="4">
        <v>139776</v>
      </c>
      <c r="D69" s="4">
        <v>139776</v>
      </c>
      <c r="E69" s="4">
        <v>157248</v>
      </c>
      <c r="F69" s="5">
        <f t="shared" si="24"/>
        <v>0.88888888888888895</v>
      </c>
      <c r="G69" s="5">
        <f t="shared" si="25"/>
        <v>0.88888888888888895</v>
      </c>
      <c r="H69" s="4">
        <f t="shared" si="26"/>
        <v>0</v>
      </c>
      <c r="I69" s="5">
        <f t="shared" si="27"/>
        <v>0</v>
      </c>
      <c r="J69" s="4">
        <v>449950</v>
      </c>
      <c r="K69" s="4">
        <v>320829</v>
      </c>
      <c r="L69" s="4">
        <v>506816</v>
      </c>
      <c r="M69" s="5">
        <f t="shared" si="28"/>
        <v>0.88779754388180299</v>
      </c>
      <c r="N69" s="5">
        <f t="shared" si="29"/>
        <v>0.63302855474176001</v>
      </c>
      <c r="O69" s="4">
        <f t="shared" si="30"/>
        <v>129121</v>
      </c>
      <c r="P69" s="5">
        <f t="shared" si="31"/>
        <v>0.25476898914004298</v>
      </c>
      <c r="Q69" s="4">
        <f t="shared" si="32"/>
        <v>-129121</v>
      </c>
      <c r="R69" s="6">
        <f t="shared" si="33"/>
        <v>-1050.7893880208301</v>
      </c>
      <c r="T69" t="s">
        <v>68</v>
      </c>
    </row>
    <row r="70" spans="1:20">
      <c r="A70" s="13" t="s">
        <v>69</v>
      </c>
      <c r="B70" s="13"/>
      <c r="C70" s="13"/>
      <c r="D70" s="13"/>
      <c r="E70" s="13"/>
      <c r="F70" s="13"/>
      <c r="G70" s="13"/>
      <c r="H70" s="13"/>
      <c r="I70" s="13"/>
      <c r="J70" s="13"/>
      <c r="K70" s="13"/>
      <c r="L70" s="13"/>
      <c r="M70" s="13"/>
      <c r="N70" s="13"/>
      <c r="O70" s="13"/>
      <c r="P70" s="13"/>
      <c r="Q70" s="13"/>
      <c r="R70" s="13"/>
      <c r="S70" s="13"/>
    </row>
    <row r="71" spans="1:20">
      <c r="A71" s="12" t="s">
        <v>70</v>
      </c>
      <c r="B71" s="12"/>
      <c r="C71" s="12"/>
      <c r="D71" s="12"/>
      <c r="E71" s="12"/>
      <c r="F71" s="12"/>
      <c r="G71" s="12"/>
      <c r="H71" s="12"/>
      <c r="I71" s="12"/>
      <c r="J71" s="12"/>
      <c r="K71" s="12"/>
      <c r="L71" s="12"/>
      <c r="M71" s="12"/>
      <c r="N71" s="12"/>
      <c r="O71" s="12"/>
      <c r="P71" s="12"/>
      <c r="Q71" s="12"/>
      <c r="R71" s="12"/>
      <c r="S71" s="12"/>
    </row>
    <row r="73" spans="1:20">
      <c r="A73" s="11" t="s">
        <v>71</v>
      </c>
      <c r="B73" s="11"/>
      <c r="C73" s="11"/>
      <c r="D73" s="11"/>
      <c r="E73" s="11"/>
      <c r="F73" s="11"/>
      <c r="G73" s="11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</row>
    <row r="74" spans="1:20">
      <c r="A74" s="12" t="s">
        <v>1</v>
      </c>
      <c r="B74" s="12"/>
      <c r="C74" s="12"/>
      <c r="D74" s="12"/>
      <c r="E74" s="12"/>
      <c r="F74" s="12"/>
      <c r="G74" s="12"/>
      <c r="H74" s="12"/>
      <c r="I74" s="12"/>
      <c r="J74" s="12"/>
      <c r="K74" s="12"/>
      <c r="L74" s="12"/>
      <c r="M74" s="12"/>
      <c r="N74" s="12"/>
      <c r="O74" s="12"/>
      <c r="P74" s="12"/>
      <c r="Q74" s="12"/>
      <c r="R74" s="12"/>
      <c r="S74" s="12"/>
    </row>
    <row r="75" spans="1:20" ht="67.5">
      <c r="A75" s="1" t="s">
        <v>2</v>
      </c>
      <c r="B75" s="1" t="s">
        <v>3</v>
      </c>
      <c r="C75" s="1" t="s">
        <v>4</v>
      </c>
      <c r="D75" s="1" t="s">
        <v>5</v>
      </c>
      <c r="E75" s="1" t="s">
        <v>6</v>
      </c>
      <c r="F75" s="1" t="s">
        <v>7</v>
      </c>
      <c r="G75" s="1" t="s">
        <v>8</v>
      </c>
      <c r="H75" s="1" t="s">
        <v>9</v>
      </c>
      <c r="I75" s="1" t="s">
        <v>10</v>
      </c>
      <c r="J75" s="1" t="s">
        <v>11</v>
      </c>
      <c r="K75" s="1" t="s">
        <v>12</v>
      </c>
      <c r="L75" s="1" t="s">
        <v>13</v>
      </c>
      <c r="M75" s="1" t="s">
        <v>14</v>
      </c>
      <c r="N75" s="1" t="s">
        <v>15</v>
      </c>
      <c r="O75" s="1" t="s">
        <v>16</v>
      </c>
      <c r="P75" s="1" t="s">
        <v>17</v>
      </c>
      <c r="Q75" s="1" t="s">
        <v>18</v>
      </c>
      <c r="R75" s="1" t="s">
        <v>19</v>
      </c>
      <c r="S75" s="1" t="s">
        <v>20</v>
      </c>
    </row>
    <row r="76" spans="1:20" ht="39" customHeight="1">
      <c r="A76" t="s">
        <v>21</v>
      </c>
      <c r="B76">
        <v>0.04</v>
      </c>
      <c r="C76">
        <v>33740</v>
      </c>
      <c r="D76">
        <v>4224</v>
      </c>
      <c r="E76">
        <v>38080</v>
      </c>
      <c r="F76" s="2">
        <f>C76/E76</f>
        <v>0.88602941176470595</v>
      </c>
      <c r="G76" s="2">
        <f>D76/E76</f>
        <v>0.110924369747899</v>
      </c>
      <c r="H76">
        <f>C76-D76</f>
        <v>29516</v>
      </c>
      <c r="I76" s="2">
        <f>H76/E76</f>
        <v>0.77510504201680697</v>
      </c>
      <c r="J76">
        <v>33740</v>
      </c>
      <c r="K76">
        <v>11676</v>
      </c>
      <c r="L76">
        <v>122752</v>
      </c>
      <c r="M76" s="2">
        <f>J76/L76</f>
        <v>0.27486313868613099</v>
      </c>
      <c r="N76" s="2">
        <f>K76/L76</f>
        <v>9.5118613138686095E-2</v>
      </c>
      <c r="O76">
        <f>J76-K76</f>
        <v>22064</v>
      </c>
      <c r="P76" s="2">
        <f>O76/L76</f>
        <v>0.17974452554744499</v>
      </c>
      <c r="Q76">
        <f>H76-O76</f>
        <v>7452</v>
      </c>
      <c r="R76" s="3">
        <f>Q76/B76/1024</f>
        <v>181.93359375</v>
      </c>
    </row>
    <row r="77" spans="1:20">
      <c r="A77" t="s">
        <v>23</v>
      </c>
      <c r="B77">
        <v>0.03</v>
      </c>
      <c r="C77">
        <v>37719</v>
      </c>
      <c r="D77">
        <v>4223</v>
      </c>
      <c r="E77">
        <v>38080</v>
      </c>
      <c r="F77" s="2">
        <f t="shared" ref="F77:F98" si="34">C77/E77</f>
        <v>0.99051995798319303</v>
      </c>
      <c r="G77" s="2">
        <f t="shared" ref="G77:G98" si="35">D77/E77</f>
        <v>0.110898109243697</v>
      </c>
      <c r="H77">
        <f t="shared" ref="H77:H98" si="36">C77-D77</f>
        <v>33496</v>
      </c>
      <c r="I77" s="2">
        <f t="shared" ref="I77:I98" si="37">H77/E77</f>
        <v>0.879621848739496</v>
      </c>
      <c r="J77">
        <v>45171</v>
      </c>
      <c r="K77">
        <v>24571</v>
      </c>
      <c r="L77">
        <v>122752</v>
      </c>
      <c r="M77" s="2">
        <f t="shared" ref="M77:M98" si="38">J77/L77</f>
        <v>0.36798585766423397</v>
      </c>
      <c r="N77" s="2">
        <f t="shared" ref="N77:N98" si="39">K77/L77</f>
        <v>0.200167818039625</v>
      </c>
      <c r="O77">
        <f t="shared" ref="O77:O98" si="40">J77-K77</f>
        <v>20600</v>
      </c>
      <c r="P77" s="2">
        <f t="shared" ref="P77:P98" si="41">O77/L77</f>
        <v>0.16781803962460901</v>
      </c>
      <c r="Q77">
        <f t="shared" ref="Q77:Q98" si="42">H77-O77</f>
        <v>12896</v>
      </c>
      <c r="R77" s="3">
        <f t="shared" ref="R77:R98" si="43">Q77/B77/1024</f>
        <v>419.79166666666703</v>
      </c>
    </row>
    <row r="78" spans="1:20">
      <c r="A78" t="s">
        <v>24</v>
      </c>
      <c r="B78">
        <v>0</v>
      </c>
      <c r="C78">
        <v>38079</v>
      </c>
      <c r="D78">
        <v>4223</v>
      </c>
      <c r="E78">
        <v>38080</v>
      </c>
      <c r="F78" s="2">
        <f t="shared" si="34"/>
        <v>0.99997373949579804</v>
      </c>
      <c r="G78" s="2">
        <f t="shared" si="35"/>
        <v>0.110898109243697</v>
      </c>
      <c r="H78">
        <f t="shared" si="36"/>
        <v>33856</v>
      </c>
      <c r="I78" s="2">
        <f t="shared" si="37"/>
        <v>0.88907563025210101</v>
      </c>
      <c r="J78">
        <v>58427</v>
      </c>
      <c r="K78">
        <v>34535</v>
      </c>
      <c r="L78">
        <v>122752</v>
      </c>
      <c r="M78" s="2">
        <f t="shared" si="38"/>
        <v>0.47597595151199201</v>
      </c>
      <c r="N78" s="2">
        <f t="shared" si="39"/>
        <v>0.281339611574557</v>
      </c>
      <c r="O78">
        <f t="shared" si="40"/>
        <v>23892</v>
      </c>
      <c r="P78" s="2">
        <f t="shared" si="41"/>
        <v>0.19463633993743501</v>
      </c>
      <c r="Q78">
        <f t="shared" si="42"/>
        <v>9964</v>
      </c>
      <c r="R78" s="3" t="e">
        <f t="shared" si="43"/>
        <v>#DIV/0!</v>
      </c>
    </row>
    <row r="79" spans="1:20">
      <c r="A79" t="s">
        <v>25</v>
      </c>
      <c r="B79">
        <v>0</v>
      </c>
      <c r="C79">
        <v>38004</v>
      </c>
      <c r="D79">
        <v>4223</v>
      </c>
      <c r="E79">
        <v>38080</v>
      </c>
      <c r="F79" s="2">
        <f t="shared" si="34"/>
        <v>0.99800420168067205</v>
      </c>
      <c r="G79" s="2">
        <f t="shared" si="35"/>
        <v>0.110898109243697</v>
      </c>
      <c r="H79">
        <f t="shared" si="36"/>
        <v>33781</v>
      </c>
      <c r="I79" s="2">
        <f t="shared" si="37"/>
        <v>0.88710609243697502</v>
      </c>
      <c r="J79">
        <v>68316</v>
      </c>
      <c r="K79">
        <v>44898</v>
      </c>
      <c r="L79">
        <v>122752</v>
      </c>
      <c r="M79" s="2">
        <f t="shared" si="38"/>
        <v>0.55653675703858196</v>
      </c>
      <c r="N79" s="2">
        <f t="shared" si="39"/>
        <v>0.36576186131386901</v>
      </c>
      <c r="O79">
        <f t="shared" si="40"/>
        <v>23418</v>
      </c>
      <c r="P79" s="2">
        <f t="shared" si="41"/>
        <v>0.19077489572471301</v>
      </c>
      <c r="Q79">
        <f t="shared" si="42"/>
        <v>10363</v>
      </c>
      <c r="R79" s="3" t="e">
        <f t="shared" si="43"/>
        <v>#DIV/0!</v>
      </c>
    </row>
    <row r="80" spans="1:20">
      <c r="A80" t="s">
        <v>26</v>
      </c>
      <c r="B80">
        <v>0</v>
      </c>
      <c r="C80">
        <v>37987</v>
      </c>
      <c r="D80">
        <v>4213</v>
      </c>
      <c r="E80">
        <v>38080</v>
      </c>
      <c r="F80" s="2">
        <f t="shared" si="34"/>
        <v>0.99755777310924398</v>
      </c>
      <c r="G80" s="2">
        <f t="shared" si="35"/>
        <v>0.110635504201681</v>
      </c>
      <c r="H80">
        <f t="shared" si="36"/>
        <v>33774</v>
      </c>
      <c r="I80" s="2">
        <f t="shared" si="37"/>
        <v>0.88692226890756298</v>
      </c>
      <c r="J80">
        <v>78662</v>
      </c>
      <c r="K80">
        <v>52536</v>
      </c>
      <c r="L80">
        <v>122752</v>
      </c>
      <c r="M80" s="2">
        <f t="shared" si="38"/>
        <v>0.640820516162669</v>
      </c>
      <c r="N80" s="2">
        <f t="shared" si="39"/>
        <v>0.42798488008342001</v>
      </c>
      <c r="O80">
        <f t="shared" si="40"/>
        <v>26126</v>
      </c>
      <c r="P80" s="2">
        <f t="shared" si="41"/>
        <v>0.21283563607924899</v>
      </c>
      <c r="Q80">
        <f t="shared" si="42"/>
        <v>7648</v>
      </c>
      <c r="R80" s="3" t="e">
        <f t="shared" si="43"/>
        <v>#DIV/0!</v>
      </c>
    </row>
    <row r="81" spans="1:20">
      <c r="A81" t="s">
        <v>27</v>
      </c>
      <c r="B81">
        <v>0</v>
      </c>
      <c r="C81">
        <v>37972</v>
      </c>
      <c r="D81">
        <v>4212</v>
      </c>
      <c r="E81">
        <v>38080</v>
      </c>
      <c r="F81" s="2">
        <f t="shared" si="34"/>
        <v>0.99716386554621805</v>
      </c>
      <c r="G81" s="2">
        <f t="shared" si="35"/>
        <v>0.110609243697479</v>
      </c>
      <c r="H81">
        <f t="shared" si="36"/>
        <v>33760</v>
      </c>
      <c r="I81" s="2">
        <f t="shared" si="37"/>
        <v>0.88655462184873901</v>
      </c>
      <c r="J81">
        <v>86296</v>
      </c>
      <c r="K81">
        <v>65914</v>
      </c>
      <c r="L81">
        <v>122752</v>
      </c>
      <c r="M81" s="2">
        <f t="shared" si="38"/>
        <v>0.70301094890510996</v>
      </c>
      <c r="N81" s="2">
        <f t="shared" si="39"/>
        <v>0.53696884775808096</v>
      </c>
      <c r="O81">
        <f t="shared" si="40"/>
        <v>20382</v>
      </c>
      <c r="P81" s="2">
        <f t="shared" si="41"/>
        <v>0.166042101147028</v>
      </c>
      <c r="Q81">
        <f t="shared" si="42"/>
        <v>13378</v>
      </c>
      <c r="R81" s="3" t="e">
        <f t="shared" si="43"/>
        <v>#DIV/0!</v>
      </c>
    </row>
    <row r="82" spans="1:20">
      <c r="A82" t="s">
        <v>28</v>
      </c>
      <c r="B82">
        <v>0</v>
      </c>
      <c r="C82">
        <v>38068</v>
      </c>
      <c r="D82">
        <v>4222</v>
      </c>
      <c r="E82">
        <v>38080</v>
      </c>
      <c r="F82" s="2">
        <f t="shared" si="34"/>
        <v>0.99968487394958006</v>
      </c>
      <c r="G82" s="2">
        <f t="shared" si="35"/>
        <v>0.110871848739496</v>
      </c>
      <c r="H82">
        <f t="shared" si="36"/>
        <v>33846</v>
      </c>
      <c r="I82" s="2">
        <f t="shared" si="37"/>
        <v>0.88881302521008398</v>
      </c>
      <c r="J82">
        <v>99770</v>
      </c>
      <c r="K82">
        <v>78384</v>
      </c>
      <c r="L82">
        <v>122752</v>
      </c>
      <c r="M82" s="2">
        <f t="shared" si="38"/>
        <v>0.81277698123044795</v>
      </c>
      <c r="N82" s="2">
        <f t="shared" si="39"/>
        <v>0.638555787278415</v>
      </c>
      <c r="O82">
        <f t="shared" si="40"/>
        <v>21386</v>
      </c>
      <c r="P82" s="2">
        <f t="shared" si="41"/>
        <v>0.174221193952033</v>
      </c>
      <c r="Q82">
        <f t="shared" si="42"/>
        <v>12460</v>
      </c>
      <c r="R82" s="3" t="e">
        <f t="shared" si="43"/>
        <v>#DIV/0!</v>
      </c>
    </row>
    <row r="83" spans="1:20">
      <c r="A83" s="4" t="s">
        <v>29</v>
      </c>
      <c r="B83" s="4">
        <v>0.03</v>
      </c>
      <c r="C83" s="4">
        <v>37710</v>
      </c>
      <c r="D83" s="4">
        <v>4223</v>
      </c>
      <c r="E83" s="4">
        <v>38080</v>
      </c>
      <c r="F83" s="7">
        <f t="shared" si="34"/>
        <v>0.99028361344537796</v>
      </c>
      <c r="G83" s="7">
        <f t="shared" si="35"/>
        <v>0.110898109243697</v>
      </c>
      <c r="H83" s="8">
        <f t="shared" si="36"/>
        <v>33487</v>
      </c>
      <c r="I83" s="7">
        <f t="shared" si="37"/>
        <v>0.87938550420168105</v>
      </c>
      <c r="J83" s="8">
        <v>111871</v>
      </c>
      <c r="K83" s="8">
        <v>87975</v>
      </c>
      <c r="L83" s="8">
        <v>124484</v>
      </c>
      <c r="M83" s="7">
        <f t="shared" si="38"/>
        <v>0.89867774171781101</v>
      </c>
      <c r="N83" s="7">
        <f t="shared" si="39"/>
        <v>0.706717329134668</v>
      </c>
      <c r="O83" s="8">
        <f t="shared" si="40"/>
        <v>23896</v>
      </c>
      <c r="P83" s="7">
        <f t="shared" si="41"/>
        <v>0.191960412583143</v>
      </c>
      <c r="Q83" s="8">
        <f t="shared" si="42"/>
        <v>9591</v>
      </c>
      <c r="R83" s="10">
        <f t="shared" si="43"/>
        <v>312.20703125</v>
      </c>
      <c r="T83" t="s">
        <v>72</v>
      </c>
    </row>
    <row r="84" spans="1:20">
      <c r="A84" s="9" t="s">
        <v>31</v>
      </c>
      <c r="B84" s="9">
        <v>0.03</v>
      </c>
      <c r="C84" s="9">
        <v>57320</v>
      </c>
      <c r="D84" s="9">
        <v>7101</v>
      </c>
      <c r="E84" s="9">
        <v>64512</v>
      </c>
      <c r="F84" s="2">
        <f t="shared" si="34"/>
        <v>0.888516865079365</v>
      </c>
      <c r="G84" s="2">
        <f t="shared" si="35"/>
        <v>0.110072544642857</v>
      </c>
      <c r="H84">
        <f t="shared" si="36"/>
        <v>50219</v>
      </c>
      <c r="I84" s="2">
        <f t="shared" si="37"/>
        <v>0.77844432043650802</v>
      </c>
      <c r="J84">
        <v>143229</v>
      </c>
      <c r="K84">
        <v>103871</v>
      </c>
      <c r="L84">
        <v>207696</v>
      </c>
      <c r="M84" s="2">
        <f t="shared" si="38"/>
        <v>0.68960885139819705</v>
      </c>
      <c r="N84" s="2">
        <f t="shared" si="39"/>
        <v>0.50011073877205103</v>
      </c>
      <c r="O84">
        <f t="shared" si="40"/>
        <v>39358</v>
      </c>
      <c r="P84" s="2">
        <f t="shared" si="41"/>
        <v>0.18949811262614599</v>
      </c>
      <c r="Q84">
        <f t="shared" si="42"/>
        <v>10861</v>
      </c>
      <c r="R84" s="3">
        <f t="shared" si="43"/>
        <v>353.54817708333297</v>
      </c>
    </row>
    <row r="85" spans="1:20">
      <c r="A85" s="9" t="s">
        <v>43</v>
      </c>
      <c r="B85" s="9">
        <v>0.04</v>
      </c>
      <c r="C85" s="9">
        <v>64244</v>
      </c>
      <c r="D85" s="9">
        <v>7100</v>
      </c>
      <c r="E85" s="9">
        <v>64512</v>
      </c>
      <c r="F85" s="2">
        <f t="shared" si="34"/>
        <v>0.99584573412698396</v>
      </c>
      <c r="G85" s="2">
        <f t="shared" si="35"/>
        <v>0.110057043650794</v>
      </c>
      <c r="H85">
        <f t="shared" si="36"/>
        <v>57144</v>
      </c>
      <c r="I85" s="2">
        <f t="shared" si="37"/>
        <v>0.88578869047619002</v>
      </c>
      <c r="J85">
        <v>161014</v>
      </c>
      <c r="K85">
        <v>123463</v>
      </c>
      <c r="L85">
        <v>207696</v>
      </c>
      <c r="M85" s="2">
        <f t="shared" si="38"/>
        <v>0.775238810569294</v>
      </c>
      <c r="N85" s="2">
        <f t="shared" si="39"/>
        <v>0.59444091364301699</v>
      </c>
      <c r="O85">
        <f t="shared" si="40"/>
        <v>37551</v>
      </c>
      <c r="P85" s="2">
        <f t="shared" si="41"/>
        <v>0.18079789692627701</v>
      </c>
      <c r="Q85">
        <f t="shared" si="42"/>
        <v>19593</v>
      </c>
      <c r="R85" s="3">
        <f t="shared" si="43"/>
        <v>478.3447265625</v>
      </c>
    </row>
    <row r="86" spans="1:20">
      <c r="A86" s="9" t="s">
        <v>44</v>
      </c>
      <c r="B86" s="9">
        <v>0.04</v>
      </c>
      <c r="C86" s="9">
        <v>63778</v>
      </c>
      <c r="D86" s="9">
        <v>7103</v>
      </c>
      <c r="E86" s="9">
        <v>64512</v>
      </c>
      <c r="F86" s="2">
        <f t="shared" si="34"/>
        <v>0.98862227182539697</v>
      </c>
      <c r="G86" s="2">
        <f t="shared" si="35"/>
        <v>0.110103546626984</v>
      </c>
      <c r="H86">
        <f t="shared" si="36"/>
        <v>56675</v>
      </c>
      <c r="I86" s="2">
        <f t="shared" si="37"/>
        <v>0.87851872519841301</v>
      </c>
      <c r="J86">
        <v>180140</v>
      </c>
      <c r="K86">
        <v>140508</v>
      </c>
      <c r="L86">
        <v>207696</v>
      </c>
      <c r="M86" s="2">
        <f t="shared" si="38"/>
        <v>0.86732532162391196</v>
      </c>
      <c r="N86" s="2">
        <f t="shared" si="39"/>
        <v>0.67650797319158795</v>
      </c>
      <c r="O86">
        <f t="shared" si="40"/>
        <v>39632</v>
      </c>
      <c r="P86" s="2">
        <f t="shared" si="41"/>
        <v>0.19081734843232401</v>
      </c>
      <c r="Q86">
        <f t="shared" si="42"/>
        <v>17043</v>
      </c>
      <c r="R86" s="3">
        <f t="shared" si="43"/>
        <v>416.0888671875</v>
      </c>
    </row>
    <row r="87" spans="1:20">
      <c r="A87" s="4" t="s">
        <v>45</v>
      </c>
      <c r="B87" s="4">
        <v>0.06</v>
      </c>
      <c r="C87" s="4">
        <v>64511</v>
      </c>
      <c r="D87" s="4">
        <v>7103</v>
      </c>
      <c r="E87" s="4">
        <v>64512</v>
      </c>
      <c r="F87" s="7">
        <f t="shared" si="34"/>
        <v>0.99998449900793696</v>
      </c>
      <c r="G87" s="7">
        <f t="shared" si="35"/>
        <v>0.110103546626984</v>
      </c>
      <c r="H87" s="8">
        <f t="shared" si="36"/>
        <v>57408</v>
      </c>
      <c r="I87" s="7">
        <f t="shared" si="37"/>
        <v>0.889880952380952</v>
      </c>
      <c r="J87" s="8">
        <v>197916</v>
      </c>
      <c r="K87" s="8">
        <v>149400</v>
      </c>
      <c r="L87" s="8">
        <v>219376</v>
      </c>
      <c r="M87" s="7">
        <f t="shared" si="38"/>
        <v>0.90217708409306396</v>
      </c>
      <c r="N87" s="7">
        <f t="shared" si="39"/>
        <v>0.68102253664940604</v>
      </c>
      <c r="O87" s="8">
        <f t="shared" si="40"/>
        <v>48516</v>
      </c>
      <c r="P87" s="7">
        <f t="shared" si="41"/>
        <v>0.22115454744365801</v>
      </c>
      <c r="Q87" s="8">
        <f t="shared" si="42"/>
        <v>8892</v>
      </c>
      <c r="R87" s="10">
        <f t="shared" si="43"/>
        <v>144.7265625</v>
      </c>
      <c r="T87" t="s">
        <v>73</v>
      </c>
    </row>
    <row r="88" spans="1:20">
      <c r="A88" s="9" t="s">
        <v>46</v>
      </c>
      <c r="B88" s="9">
        <v>0.04</v>
      </c>
      <c r="C88" s="9">
        <v>99712</v>
      </c>
      <c r="D88" s="9">
        <v>12415</v>
      </c>
      <c r="E88" s="9">
        <v>112128</v>
      </c>
      <c r="F88" s="2">
        <f t="shared" si="34"/>
        <v>0.88926940639269403</v>
      </c>
      <c r="G88" s="2">
        <f t="shared" si="35"/>
        <v>0.110721675228311</v>
      </c>
      <c r="H88">
        <f t="shared" si="36"/>
        <v>87297</v>
      </c>
      <c r="I88" s="2">
        <f t="shared" si="37"/>
        <v>0.77854773116438403</v>
      </c>
      <c r="J88">
        <v>249112</v>
      </c>
      <c r="K88">
        <v>184039</v>
      </c>
      <c r="L88">
        <v>361132</v>
      </c>
      <c r="M88" s="2">
        <f t="shared" si="38"/>
        <v>0.68980871260370202</v>
      </c>
      <c r="N88" s="2">
        <f t="shared" si="39"/>
        <v>0.50961698215610896</v>
      </c>
      <c r="O88">
        <f t="shared" si="40"/>
        <v>65073</v>
      </c>
      <c r="P88" s="2">
        <f t="shared" si="41"/>
        <v>0.18019173044759301</v>
      </c>
      <c r="Q88">
        <f t="shared" si="42"/>
        <v>22224</v>
      </c>
      <c r="R88" s="3">
        <f t="shared" si="43"/>
        <v>542.578125</v>
      </c>
    </row>
    <row r="89" spans="1:20">
      <c r="A89" s="9" t="s">
        <v>47</v>
      </c>
      <c r="B89" s="9">
        <v>7.0000000000000007E-2</v>
      </c>
      <c r="C89" s="9">
        <v>112127</v>
      </c>
      <c r="D89" s="9">
        <v>12415</v>
      </c>
      <c r="E89" s="9">
        <v>112128</v>
      </c>
      <c r="F89" s="2">
        <f t="shared" si="34"/>
        <v>0.99999108162100503</v>
      </c>
      <c r="G89" s="2">
        <f t="shared" si="35"/>
        <v>0.110721675228311</v>
      </c>
      <c r="H89">
        <f t="shared" si="36"/>
        <v>99712</v>
      </c>
      <c r="I89" s="2">
        <f t="shared" si="37"/>
        <v>0.88926940639269403</v>
      </c>
      <c r="J89">
        <v>283751</v>
      </c>
      <c r="K89">
        <v>216455</v>
      </c>
      <c r="L89">
        <v>361132</v>
      </c>
      <c r="M89" s="2">
        <f t="shared" si="38"/>
        <v>0.78572654874118097</v>
      </c>
      <c r="N89" s="2">
        <f t="shared" si="39"/>
        <v>0.59937917437391297</v>
      </c>
      <c r="O89">
        <f t="shared" si="40"/>
        <v>67296</v>
      </c>
      <c r="P89" s="2">
        <f t="shared" si="41"/>
        <v>0.186347374367267</v>
      </c>
      <c r="Q89">
        <f t="shared" si="42"/>
        <v>32416</v>
      </c>
      <c r="R89" s="3">
        <f t="shared" si="43"/>
        <v>452.232142857143</v>
      </c>
    </row>
    <row r="90" spans="1:20">
      <c r="A90" s="9" t="s">
        <v>48</v>
      </c>
      <c r="B90" s="9">
        <v>0.04</v>
      </c>
      <c r="C90" s="9">
        <v>112127</v>
      </c>
      <c r="D90" s="9">
        <v>12415</v>
      </c>
      <c r="E90" s="9">
        <v>112128</v>
      </c>
      <c r="F90" s="2">
        <f t="shared" si="34"/>
        <v>0.99999108162100503</v>
      </c>
      <c r="G90" s="2">
        <f t="shared" si="35"/>
        <v>0.110721675228311</v>
      </c>
      <c r="H90">
        <f t="shared" si="36"/>
        <v>99712</v>
      </c>
      <c r="I90" s="2">
        <f t="shared" si="37"/>
        <v>0.88926940639269403</v>
      </c>
      <c r="J90">
        <v>316167</v>
      </c>
      <c r="K90">
        <v>250486</v>
      </c>
      <c r="L90">
        <v>361132</v>
      </c>
      <c r="M90" s="2">
        <f t="shared" si="38"/>
        <v>0.87548874095898499</v>
      </c>
      <c r="N90" s="2">
        <f t="shared" si="39"/>
        <v>0.69361341559319001</v>
      </c>
      <c r="O90">
        <f t="shared" si="40"/>
        <v>65681</v>
      </c>
      <c r="P90" s="2">
        <f t="shared" si="41"/>
        <v>0.18187532536579401</v>
      </c>
      <c r="Q90">
        <f t="shared" si="42"/>
        <v>34031</v>
      </c>
      <c r="R90" s="3">
        <f t="shared" si="43"/>
        <v>830.8349609375</v>
      </c>
    </row>
    <row r="91" spans="1:20">
      <c r="A91" s="4" t="s">
        <v>49</v>
      </c>
      <c r="B91" s="4">
        <v>0.13</v>
      </c>
      <c r="C91" s="4">
        <v>112127</v>
      </c>
      <c r="D91" s="4">
        <v>12415</v>
      </c>
      <c r="E91" s="4">
        <v>112128</v>
      </c>
      <c r="F91" s="7">
        <f t="shared" si="34"/>
        <v>0.99999108162100503</v>
      </c>
      <c r="G91" s="7">
        <f t="shared" si="35"/>
        <v>0.110721675228311</v>
      </c>
      <c r="H91" s="8">
        <f t="shared" si="36"/>
        <v>99712</v>
      </c>
      <c r="I91" s="7">
        <f t="shared" si="37"/>
        <v>0.88926940639269403</v>
      </c>
      <c r="J91" s="8">
        <v>350198</v>
      </c>
      <c r="K91" s="8">
        <v>219380</v>
      </c>
      <c r="L91" s="8">
        <v>381544</v>
      </c>
      <c r="M91" s="7">
        <f t="shared" si="38"/>
        <v>0.91784433774348395</v>
      </c>
      <c r="N91" s="7">
        <f t="shared" si="39"/>
        <v>0.57497955674836998</v>
      </c>
      <c r="O91" s="8">
        <f t="shared" si="40"/>
        <v>130818</v>
      </c>
      <c r="P91" s="7">
        <f t="shared" si="41"/>
        <v>0.34286478099511503</v>
      </c>
      <c r="Q91" s="8">
        <f t="shared" si="42"/>
        <v>-31106</v>
      </c>
      <c r="R91" s="10">
        <f t="shared" si="43"/>
        <v>-233.66887019230799</v>
      </c>
      <c r="T91" t="s">
        <v>74</v>
      </c>
    </row>
    <row r="92" spans="1:20">
      <c r="A92" s="9" t="s">
        <v>50</v>
      </c>
      <c r="B92" s="9">
        <v>0.03</v>
      </c>
      <c r="C92" s="9">
        <v>146368</v>
      </c>
      <c r="D92" s="9">
        <v>18237</v>
      </c>
      <c r="E92" s="9">
        <v>164608</v>
      </c>
      <c r="F92" s="2">
        <f t="shared" si="34"/>
        <v>0.88919129082426096</v>
      </c>
      <c r="G92" s="2">
        <f t="shared" si="35"/>
        <v>0.110790484059098</v>
      </c>
      <c r="H92">
        <f t="shared" si="36"/>
        <v>128131</v>
      </c>
      <c r="I92" s="2">
        <f t="shared" si="37"/>
        <v>0.77840080676516299</v>
      </c>
      <c r="J92">
        <v>365748</v>
      </c>
      <c r="K92">
        <v>269717</v>
      </c>
      <c r="L92">
        <v>530244</v>
      </c>
      <c r="M92" s="2">
        <f t="shared" si="38"/>
        <v>0.68977301016135995</v>
      </c>
      <c r="N92" s="2">
        <f t="shared" si="39"/>
        <v>0.50866582177261799</v>
      </c>
      <c r="O92">
        <f t="shared" si="40"/>
        <v>96031</v>
      </c>
      <c r="P92" s="2">
        <f t="shared" si="41"/>
        <v>0.18110718838874201</v>
      </c>
      <c r="Q92">
        <f t="shared" si="42"/>
        <v>32100</v>
      </c>
      <c r="R92" s="3">
        <f t="shared" si="43"/>
        <v>1044.921875</v>
      </c>
    </row>
    <row r="93" spans="1:20">
      <c r="A93" s="9" t="s">
        <v>51</v>
      </c>
      <c r="B93" s="9">
        <v>0.06</v>
      </c>
      <c r="C93" s="9">
        <v>164382</v>
      </c>
      <c r="D93" s="9">
        <v>18239</v>
      </c>
      <c r="E93" s="9">
        <v>164608</v>
      </c>
      <c r="F93" s="2">
        <f t="shared" si="34"/>
        <v>0.998627041213064</v>
      </c>
      <c r="G93" s="2">
        <f t="shared" si="35"/>
        <v>0.11080263413685799</v>
      </c>
      <c r="H93">
        <f t="shared" si="36"/>
        <v>146143</v>
      </c>
      <c r="I93" s="2">
        <f t="shared" si="37"/>
        <v>0.88782440707620502</v>
      </c>
      <c r="J93">
        <v>415862</v>
      </c>
      <c r="K93">
        <v>320388</v>
      </c>
      <c r="L93">
        <v>530244</v>
      </c>
      <c r="M93" s="2">
        <f t="shared" si="38"/>
        <v>0.78428421632305101</v>
      </c>
      <c r="N93" s="2">
        <f t="shared" si="39"/>
        <v>0.60422748772263302</v>
      </c>
      <c r="O93">
        <f t="shared" si="40"/>
        <v>95474</v>
      </c>
      <c r="P93" s="2">
        <f t="shared" si="41"/>
        <v>0.18005672860041799</v>
      </c>
      <c r="Q93">
        <f t="shared" si="42"/>
        <v>50669</v>
      </c>
      <c r="R93" s="3">
        <f t="shared" si="43"/>
        <v>824.69075520833303</v>
      </c>
    </row>
    <row r="94" spans="1:20">
      <c r="A94" s="4" t="s">
        <v>52</v>
      </c>
      <c r="B94" s="4">
        <v>0.05</v>
      </c>
      <c r="C94" s="4">
        <v>164607</v>
      </c>
      <c r="D94" s="4">
        <v>18238</v>
      </c>
      <c r="E94" s="4">
        <v>164608</v>
      </c>
      <c r="F94" s="7">
        <f t="shared" si="34"/>
        <v>0.99999392496112005</v>
      </c>
      <c r="G94" s="7">
        <f t="shared" si="35"/>
        <v>0.110796559097978</v>
      </c>
      <c r="H94" s="8">
        <f t="shared" si="36"/>
        <v>146369</v>
      </c>
      <c r="I94" s="7">
        <f t="shared" si="37"/>
        <v>0.88919736586314202</v>
      </c>
      <c r="J94" s="8">
        <v>466756</v>
      </c>
      <c r="K94" s="8">
        <v>363376</v>
      </c>
      <c r="L94" s="8">
        <v>530244</v>
      </c>
      <c r="M94" s="7">
        <f t="shared" si="38"/>
        <v>0.880266443373239</v>
      </c>
      <c r="N94" s="7">
        <f t="shared" si="39"/>
        <v>0.68529959792095696</v>
      </c>
      <c r="O94" s="8">
        <f t="shared" si="40"/>
        <v>103380</v>
      </c>
      <c r="P94" s="7">
        <f t="shared" si="41"/>
        <v>0.19496684545228199</v>
      </c>
      <c r="Q94" s="8">
        <f t="shared" si="42"/>
        <v>42989</v>
      </c>
      <c r="R94" s="10">
        <f t="shared" si="43"/>
        <v>839.62890625</v>
      </c>
    </row>
    <row r="95" spans="1:20">
      <c r="A95" s="4" t="s">
        <v>53</v>
      </c>
      <c r="B95" s="4">
        <v>0.19</v>
      </c>
      <c r="C95" s="4">
        <v>164606</v>
      </c>
      <c r="D95" s="4">
        <v>18239</v>
      </c>
      <c r="E95" s="4">
        <v>164608</v>
      </c>
      <c r="F95" s="7">
        <f t="shared" si="34"/>
        <v>0.99998784992223999</v>
      </c>
      <c r="G95" s="7">
        <f t="shared" si="35"/>
        <v>0.11080263413685799</v>
      </c>
      <c r="H95" s="8">
        <f t="shared" si="36"/>
        <v>146367</v>
      </c>
      <c r="I95" s="7">
        <f t="shared" si="37"/>
        <v>0.88918521578538101</v>
      </c>
      <c r="J95" s="8">
        <v>509744</v>
      </c>
      <c r="K95" s="8">
        <v>277623</v>
      </c>
      <c r="L95" s="8">
        <v>549388</v>
      </c>
      <c r="M95" s="7">
        <f t="shared" si="38"/>
        <v>0.92783970527204795</v>
      </c>
      <c r="N95" s="7">
        <f t="shared" si="39"/>
        <v>0.50533138692508695</v>
      </c>
      <c r="O95" s="8">
        <f t="shared" si="40"/>
        <v>232121</v>
      </c>
      <c r="P95" s="7">
        <f t="shared" si="41"/>
        <v>0.42250831834696101</v>
      </c>
      <c r="Q95" s="8">
        <f t="shared" si="42"/>
        <v>-85754</v>
      </c>
      <c r="R95" s="10">
        <f t="shared" si="43"/>
        <v>-440.75863486842098</v>
      </c>
      <c r="T95" t="s">
        <v>75</v>
      </c>
    </row>
    <row r="96" spans="1:20">
      <c r="A96" s="9" t="s">
        <v>54</v>
      </c>
      <c r="B96" s="9">
        <v>0.06</v>
      </c>
      <c r="C96" s="9">
        <v>185152</v>
      </c>
      <c r="D96" s="9">
        <v>23102</v>
      </c>
      <c r="E96" s="9">
        <v>208256</v>
      </c>
      <c r="F96" s="2">
        <f t="shared" si="34"/>
        <v>0.88905961893054697</v>
      </c>
      <c r="G96" s="2">
        <f t="shared" si="35"/>
        <v>0.11093077750461</v>
      </c>
      <c r="H96">
        <f t="shared" si="36"/>
        <v>162050</v>
      </c>
      <c r="I96" s="2">
        <f t="shared" si="37"/>
        <v>0.77812884142593697</v>
      </c>
      <c r="J96">
        <v>462775</v>
      </c>
      <c r="K96">
        <v>337967</v>
      </c>
      <c r="L96">
        <v>670964</v>
      </c>
      <c r="M96" s="2">
        <f t="shared" si="38"/>
        <v>0.68971658688096504</v>
      </c>
      <c r="N96" s="2">
        <f t="shared" si="39"/>
        <v>0.50370362642406996</v>
      </c>
      <c r="O96">
        <f t="shared" si="40"/>
        <v>124808</v>
      </c>
      <c r="P96" s="2">
        <f t="shared" si="41"/>
        <v>0.186012960456895</v>
      </c>
      <c r="Q96">
        <f t="shared" si="42"/>
        <v>37242</v>
      </c>
      <c r="R96" s="3">
        <f t="shared" si="43"/>
        <v>606.15234375</v>
      </c>
    </row>
    <row r="97" spans="1:19">
      <c r="A97" s="9" t="s">
        <v>55</v>
      </c>
      <c r="B97" s="9">
        <v>0.06</v>
      </c>
      <c r="C97" s="9">
        <v>208254</v>
      </c>
      <c r="D97" s="9">
        <v>23103</v>
      </c>
      <c r="E97" s="9">
        <v>208256</v>
      </c>
      <c r="F97" s="2">
        <f t="shared" si="34"/>
        <v>0.99999039643515697</v>
      </c>
      <c r="G97" s="2">
        <f t="shared" si="35"/>
        <v>0.110935579287031</v>
      </c>
      <c r="H97">
        <f t="shared" si="36"/>
        <v>185151</v>
      </c>
      <c r="I97" s="2">
        <f t="shared" si="37"/>
        <v>0.88905481714812495</v>
      </c>
      <c r="J97">
        <v>523119</v>
      </c>
      <c r="K97">
        <v>393265</v>
      </c>
      <c r="L97">
        <v>670964</v>
      </c>
      <c r="M97" s="2">
        <f t="shared" si="38"/>
        <v>0.77965285767939896</v>
      </c>
      <c r="N97" s="2">
        <f t="shared" si="39"/>
        <v>0.586119374511896</v>
      </c>
      <c r="O97">
        <f t="shared" si="40"/>
        <v>129854</v>
      </c>
      <c r="P97" s="2">
        <f t="shared" si="41"/>
        <v>0.19353348316750199</v>
      </c>
      <c r="Q97">
        <f t="shared" si="42"/>
        <v>55297</v>
      </c>
      <c r="R97" s="3">
        <f t="shared" si="43"/>
        <v>900.01627604166697</v>
      </c>
    </row>
    <row r="98" spans="1:19">
      <c r="A98" t="s">
        <v>56</v>
      </c>
      <c r="B98">
        <v>0.06</v>
      </c>
      <c r="C98">
        <v>208255</v>
      </c>
      <c r="D98">
        <v>23103</v>
      </c>
      <c r="E98">
        <v>208256</v>
      </c>
      <c r="F98" s="2">
        <f t="shared" si="34"/>
        <v>0.99999519821757799</v>
      </c>
      <c r="G98" s="2">
        <f t="shared" si="35"/>
        <v>0.110935579287031</v>
      </c>
      <c r="H98">
        <f t="shared" si="36"/>
        <v>185152</v>
      </c>
      <c r="I98" s="2">
        <f t="shared" si="37"/>
        <v>0.88905961893054697</v>
      </c>
      <c r="J98">
        <v>578417</v>
      </c>
      <c r="K98">
        <v>451933</v>
      </c>
      <c r="L98">
        <v>670964</v>
      </c>
      <c r="M98" s="2">
        <f t="shared" si="38"/>
        <v>0.86206860576722399</v>
      </c>
      <c r="N98" s="2">
        <f t="shared" si="39"/>
        <v>0.67355774676435698</v>
      </c>
      <c r="O98">
        <f t="shared" si="40"/>
        <v>126484</v>
      </c>
      <c r="P98" s="2">
        <f t="shared" si="41"/>
        <v>0.18851085900286799</v>
      </c>
      <c r="Q98">
        <f t="shared" si="42"/>
        <v>58668</v>
      </c>
      <c r="R98" s="3">
        <f t="shared" si="43"/>
        <v>954.8828125</v>
      </c>
    </row>
    <row r="100" spans="1:19">
      <c r="A100" s="11" t="s">
        <v>76</v>
      </c>
      <c r="B100" s="11"/>
      <c r="C100" s="11"/>
      <c r="D100" s="11"/>
      <c r="E100" s="11"/>
      <c r="F100" s="11"/>
      <c r="G100" s="11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</row>
    <row r="143" spans="1:19">
      <c r="A143" s="11" t="s">
        <v>97</v>
      </c>
      <c r="B143" s="11"/>
      <c r="C143" s="11"/>
      <c r="D143" s="11"/>
      <c r="E143" s="11"/>
      <c r="F143" s="11"/>
      <c r="G143" s="11"/>
      <c r="H143" s="11"/>
      <c r="I143" s="11"/>
      <c r="J143" s="11"/>
      <c r="K143" s="11"/>
      <c r="L143" s="11"/>
      <c r="M143" s="11"/>
      <c r="N143" s="11"/>
      <c r="O143" s="11"/>
      <c r="P143" s="11"/>
      <c r="Q143" s="11"/>
      <c r="R143" s="11"/>
      <c r="S143" s="11"/>
    </row>
  </sheetData>
  <mergeCells count="13">
    <mergeCell ref="A74:S74"/>
    <mergeCell ref="A100:S100"/>
    <mergeCell ref="A143:S143"/>
    <mergeCell ref="A45:S45"/>
    <mergeCell ref="A46:S46"/>
    <mergeCell ref="A70:S70"/>
    <mergeCell ref="A71:S71"/>
    <mergeCell ref="A73:S73"/>
    <mergeCell ref="A1:S1"/>
    <mergeCell ref="A2:S2"/>
    <mergeCell ref="A13:S13"/>
    <mergeCell ref="A14:S14"/>
    <mergeCell ref="A43:S43"/>
  </mergeCells>
  <phoneticPr fontId="2" type="noConversion"/>
  <pageMargins left="0.75" right="0.75" top="1" bottom="1" header="0.51180555555555596" footer="0.51180555555555596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AA166"/>
  <sheetViews>
    <sheetView topLeftCell="A179" workbookViewId="0">
      <selection activeCell="B185" sqref="B185"/>
    </sheetView>
  </sheetViews>
  <sheetFormatPr defaultColWidth="9" defaultRowHeight="13.5"/>
  <cols>
    <col min="18" max="18" width="9.375"/>
    <col min="19" max="26" width="10.375"/>
  </cols>
  <sheetData>
    <row r="1" spans="1:26" ht="18" customHeight="1">
      <c r="A1" s="11" t="s">
        <v>0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</row>
    <row r="2" spans="1:26" ht="21" customHeight="1">
      <c r="A2" s="12" t="s">
        <v>1</v>
      </c>
      <c r="B2" s="12"/>
      <c r="C2" s="12"/>
      <c r="D2" s="12"/>
      <c r="E2" s="12"/>
      <c r="F2" s="12"/>
      <c r="G2" s="12"/>
      <c r="H2" s="12"/>
      <c r="I2" s="12"/>
      <c r="J2" s="12"/>
      <c r="K2" s="12"/>
      <c r="L2" s="12"/>
      <c r="M2" s="12"/>
      <c r="N2" s="12"/>
      <c r="O2" s="12"/>
      <c r="P2" s="12"/>
      <c r="Q2" s="12"/>
      <c r="R2" s="12"/>
      <c r="S2" s="12"/>
    </row>
    <row r="3" spans="1:26" s="1" customFormat="1" ht="78" customHeight="1">
      <c r="A3" s="1" t="s">
        <v>2</v>
      </c>
      <c r="B3" s="1" t="s">
        <v>3</v>
      </c>
      <c r="C3" s="1" t="s">
        <v>77</v>
      </c>
      <c r="D3" s="1" t="s">
        <v>78</v>
      </c>
      <c r="E3" s="1" t="s">
        <v>6</v>
      </c>
      <c r="F3" s="1" t="s">
        <v>79</v>
      </c>
      <c r="G3" s="1" t="s">
        <v>80</v>
      </c>
      <c r="H3" s="1" t="s">
        <v>81</v>
      </c>
      <c r="I3" s="1" t="s">
        <v>82</v>
      </c>
      <c r="J3" s="1" t="s">
        <v>11</v>
      </c>
      <c r="K3" s="1" t="s">
        <v>12</v>
      </c>
      <c r="L3" s="1" t="s">
        <v>13</v>
      </c>
      <c r="M3" s="1" t="s">
        <v>14</v>
      </c>
      <c r="N3" s="1" t="s">
        <v>15</v>
      </c>
      <c r="O3" s="1" t="s">
        <v>16</v>
      </c>
      <c r="P3" s="1" t="s">
        <v>17</v>
      </c>
      <c r="Q3" s="1" t="s">
        <v>18</v>
      </c>
      <c r="R3" s="1" t="s">
        <v>19</v>
      </c>
      <c r="S3" s="1" t="s">
        <v>20</v>
      </c>
    </row>
    <row r="4" spans="1:26">
      <c r="A4" t="s">
        <v>21</v>
      </c>
      <c r="B4">
        <v>0</v>
      </c>
      <c r="C4">
        <v>31539</v>
      </c>
      <c r="D4">
        <v>5100</v>
      </c>
      <c r="E4">
        <v>36864</v>
      </c>
      <c r="F4" s="2">
        <f>C4/E4</f>
        <v>0.85555013020833304</v>
      </c>
      <c r="G4" s="2">
        <f>D4/E4</f>
        <v>0.13834635416666699</v>
      </c>
      <c r="H4">
        <f>C4-D4</f>
        <v>26439</v>
      </c>
      <c r="I4" s="2">
        <f>H4/E4</f>
        <v>0.71720377604166696</v>
      </c>
      <c r="J4">
        <v>31539</v>
      </c>
      <c r="K4">
        <v>11760</v>
      </c>
      <c r="L4">
        <v>121856</v>
      </c>
      <c r="M4" s="2">
        <f>J4/L4</f>
        <v>0.25882188813025198</v>
      </c>
      <c r="N4" s="2">
        <f>K4/L4</f>
        <v>9.6507352941176502E-2</v>
      </c>
      <c r="O4">
        <f>J4-K4</f>
        <v>19779</v>
      </c>
      <c r="P4" s="2">
        <f>O4/L4</f>
        <v>0.16231453518907599</v>
      </c>
      <c r="Q4">
        <f>H4-O4</f>
        <v>6660</v>
      </c>
      <c r="R4" s="3" t="e">
        <f>Q4/B4/1024</f>
        <v>#DIV/0!</v>
      </c>
    </row>
    <row r="5" spans="1:26">
      <c r="A5" t="s">
        <v>23</v>
      </c>
      <c r="B5">
        <v>0.06</v>
      </c>
      <c r="C5">
        <v>36420</v>
      </c>
      <c r="D5">
        <v>5098</v>
      </c>
      <c r="E5">
        <v>38400</v>
      </c>
      <c r="F5" s="2">
        <f t="shared" ref="F5:F13" si="0">C5/E5</f>
        <v>0.94843750000000004</v>
      </c>
      <c r="G5" s="2">
        <f t="shared" ref="G5:G13" si="1">D5/E5</f>
        <v>0.13276041666666699</v>
      </c>
      <c r="H5">
        <f t="shared" ref="H5:H13" si="2">C5-D5</f>
        <v>31322</v>
      </c>
      <c r="I5" s="2">
        <f t="shared" ref="I5:I13" si="3">H5/E5</f>
        <v>0.815677083333333</v>
      </c>
      <c r="J5">
        <v>43081</v>
      </c>
      <c r="K5">
        <v>22314</v>
      </c>
      <c r="L5">
        <v>123392</v>
      </c>
      <c r="M5" s="2">
        <f t="shared" ref="M5:M13" si="4">J5/L5</f>
        <v>0.34913932831950201</v>
      </c>
      <c r="N5" s="2">
        <f t="shared" ref="N5:N13" si="5">K5/L5</f>
        <v>0.180838303941909</v>
      </c>
      <c r="O5">
        <f t="shared" ref="O5:O13" si="6">J5-K5</f>
        <v>20767</v>
      </c>
      <c r="P5" s="2">
        <f t="shared" ref="P5:P13" si="7">O5/L5</f>
        <v>0.16830102437759301</v>
      </c>
      <c r="Q5">
        <f t="shared" ref="Q5:Q13" si="8">H5-O5</f>
        <v>10555</v>
      </c>
      <c r="R5" s="3">
        <f t="shared" ref="R5:R13" si="9">Q5/B5/1024</f>
        <v>171.793619791667</v>
      </c>
    </row>
    <row r="6" spans="1:26">
      <c r="A6" t="s">
        <v>24</v>
      </c>
      <c r="B6">
        <v>0</v>
      </c>
      <c r="C6">
        <v>38036</v>
      </c>
      <c r="D6">
        <v>5110</v>
      </c>
      <c r="E6">
        <v>38400</v>
      </c>
      <c r="F6" s="2">
        <f t="shared" si="0"/>
        <v>0.99052083333333296</v>
      </c>
      <c r="G6" s="2">
        <f t="shared" si="1"/>
        <v>0.13307291666666701</v>
      </c>
      <c r="H6">
        <f t="shared" si="2"/>
        <v>32926</v>
      </c>
      <c r="I6" s="2">
        <f t="shared" si="3"/>
        <v>0.85744791666666698</v>
      </c>
      <c r="J6">
        <v>55253</v>
      </c>
      <c r="K6">
        <v>34979</v>
      </c>
      <c r="L6">
        <v>123392</v>
      </c>
      <c r="M6" s="2">
        <f t="shared" si="4"/>
        <v>0.44778429719917001</v>
      </c>
      <c r="N6" s="2">
        <f t="shared" si="5"/>
        <v>0.28347866960580897</v>
      </c>
      <c r="O6">
        <f t="shared" si="6"/>
        <v>20274</v>
      </c>
      <c r="P6" s="2">
        <f t="shared" si="7"/>
        <v>0.16430562759336101</v>
      </c>
      <c r="Q6">
        <f t="shared" si="8"/>
        <v>12652</v>
      </c>
      <c r="R6" s="3" t="e">
        <f t="shared" si="9"/>
        <v>#DIV/0!</v>
      </c>
    </row>
    <row r="7" spans="1:26">
      <c r="A7" t="s">
        <v>25</v>
      </c>
      <c r="B7">
        <v>7.0000000000000007E-2</v>
      </c>
      <c r="C7">
        <v>38390</v>
      </c>
      <c r="D7">
        <v>5118</v>
      </c>
      <c r="E7">
        <v>38400</v>
      </c>
      <c r="F7" s="2">
        <f t="shared" si="0"/>
        <v>0.99973958333333302</v>
      </c>
      <c r="G7" s="2">
        <f t="shared" si="1"/>
        <v>0.13328124999999999</v>
      </c>
      <c r="H7">
        <f t="shared" si="2"/>
        <v>33272</v>
      </c>
      <c r="I7" s="2">
        <f t="shared" si="3"/>
        <v>0.866458333333333</v>
      </c>
      <c r="J7">
        <v>68259</v>
      </c>
      <c r="K7">
        <v>46085</v>
      </c>
      <c r="L7">
        <v>123392</v>
      </c>
      <c r="M7" s="2">
        <f t="shared" si="4"/>
        <v>0.55318821317427402</v>
      </c>
      <c r="N7" s="2">
        <f t="shared" si="5"/>
        <v>0.37348450466805</v>
      </c>
      <c r="O7">
        <f t="shared" si="6"/>
        <v>22174</v>
      </c>
      <c r="P7" s="2">
        <f t="shared" si="7"/>
        <v>0.179703708506224</v>
      </c>
      <c r="Q7">
        <f t="shared" si="8"/>
        <v>11098</v>
      </c>
      <c r="R7" s="3">
        <f t="shared" si="9"/>
        <v>154.82700892857099</v>
      </c>
    </row>
    <row r="8" spans="1:26">
      <c r="A8" t="s">
        <v>26</v>
      </c>
      <c r="B8">
        <v>0.08</v>
      </c>
      <c r="C8">
        <v>38343</v>
      </c>
      <c r="D8">
        <v>5106</v>
      </c>
      <c r="E8">
        <v>38400</v>
      </c>
      <c r="F8" s="2">
        <f t="shared" si="0"/>
        <v>0.99851562500000002</v>
      </c>
      <c r="G8" s="2">
        <f t="shared" si="1"/>
        <v>0.13296875</v>
      </c>
      <c r="H8">
        <f t="shared" si="2"/>
        <v>33237</v>
      </c>
      <c r="I8" s="2">
        <f t="shared" si="3"/>
        <v>0.86554687500000005</v>
      </c>
      <c r="J8">
        <v>79310</v>
      </c>
      <c r="K8">
        <v>53878</v>
      </c>
      <c r="L8">
        <v>123392</v>
      </c>
      <c r="M8" s="2">
        <f t="shared" si="4"/>
        <v>0.64274831431535295</v>
      </c>
      <c r="N8" s="2">
        <f t="shared" si="5"/>
        <v>0.43664094917012403</v>
      </c>
      <c r="O8">
        <f t="shared" si="6"/>
        <v>25432</v>
      </c>
      <c r="P8" s="2">
        <f t="shared" si="7"/>
        <v>0.20610736514522801</v>
      </c>
      <c r="Q8">
        <f t="shared" si="8"/>
        <v>7805</v>
      </c>
      <c r="R8" s="3">
        <f t="shared" si="9"/>
        <v>95.27587890625</v>
      </c>
    </row>
    <row r="9" spans="1:26">
      <c r="A9" t="s">
        <v>27</v>
      </c>
      <c r="B9">
        <v>0</v>
      </c>
      <c r="C9">
        <v>37775</v>
      </c>
      <c r="D9">
        <v>5116</v>
      </c>
      <c r="E9">
        <v>19968</v>
      </c>
      <c r="F9" s="2">
        <f t="shared" si="0"/>
        <v>1.8917768429487201</v>
      </c>
      <c r="G9" s="2">
        <f t="shared" si="1"/>
        <v>0.25620993589743601</v>
      </c>
      <c r="H9">
        <f t="shared" si="2"/>
        <v>32659</v>
      </c>
      <c r="I9" s="2">
        <f t="shared" si="3"/>
        <v>1.6355669070512799</v>
      </c>
      <c r="J9">
        <v>86547</v>
      </c>
      <c r="K9">
        <v>63261</v>
      </c>
      <c r="L9">
        <v>104960</v>
      </c>
      <c r="M9" s="2">
        <f t="shared" si="4"/>
        <v>0.82457126524390201</v>
      </c>
      <c r="N9" s="2">
        <f t="shared" si="5"/>
        <v>0.60271532012195095</v>
      </c>
      <c r="O9">
        <f t="shared" si="6"/>
        <v>23286</v>
      </c>
      <c r="P9" s="2">
        <f t="shared" si="7"/>
        <v>0.221855945121951</v>
      </c>
      <c r="Q9">
        <f t="shared" si="8"/>
        <v>9373</v>
      </c>
      <c r="R9" s="3" t="e">
        <f t="shared" si="9"/>
        <v>#DIV/0!</v>
      </c>
    </row>
    <row r="10" spans="1:26">
      <c r="A10" t="s">
        <v>28</v>
      </c>
      <c r="B10">
        <v>0</v>
      </c>
      <c r="C10">
        <v>19603</v>
      </c>
      <c r="D10">
        <v>8576</v>
      </c>
      <c r="E10">
        <v>29184</v>
      </c>
      <c r="F10" s="2">
        <f t="shared" si="0"/>
        <v>0.67170367324561397</v>
      </c>
      <c r="G10" s="2">
        <f t="shared" si="1"/>
        <v>0.29385964912280699</v>
      </c>
      <c r="H10">
        <f t="shared" si="2"/>
        <v>11027</v>
      </c>
      <c r="I10" s="2">
        <f t="shared" si="3"/>
        <v>0.37784402412280699</v>
      </c>
      <c r="J10">
        <v>77749</v>
      </c>
      <c r="K10">
        <v>67833</v>
      </c>
      <c r="L10">
        <v>114176</v>
      </c>
      <c r="M10" s="2">
        <f t="shared" si="4"/>
        <v>0.68095746917040401</v>
      </c>
      <c r="N10" s="2">
        <f t="shared" si="5"/>
        <v>0.59410909473094198</v>
      </c>
      <c r="O10">
        <f t="shared" si="6"/>
        <v>9916</v>
      </c>
      <c r="P10" s="2">
        <f t="shared" si="7"/>
        <v>8.6848374439461903E-2</v>
      </c>
      <c r="Q10">
        <f t="shared" si="8"/>
        <v>1111</v>
      </c>
      <c r="R10" s="3" t="e">
        <f t="shared" si="9"/>
        <v>#DIV/0!</v>
      </c>
    </row>
    <row r="11" spans="1:26">
      <c r="A11" t="s">
        <v>29</v>
      </c>
      <c r="B11">
        <v>0</v>
      </c>
      <c r="C11">
        <v>23304</v>
      </c>
      <c r="D11">
        <v>13804</v>
      </c>
      <c r="E11">
        <v>29184</v>
      </c>
      <c r="F11" s="2">
        <f t="shared" si="0"/>
        <v>0.79851973684210498</v>
      </c>
      <c r="G11" s="2">
        <f t="shared" si="1"/>
        <v>0.472998903508772</v>
      </c>
      <c r="H11">
        <f t="shared" si="2"/>
        <v>9500</v>
      </c>
      <c r="I11" s="2">
        <f t="shared" si="3"/>
        <v>0.32552083333333298</v>
      </c>
      <c r="J11">
        <v>82560</v>
      </c>
      <c r="K11">
        <v>74365</v>
      </c>
      <c r="L11">
        <v>114176</v>
      </c>
      <c r="M11" s="2">
        <f t="shared" si="4"/>
        <v>0.72309417040358703</v>
      </c>
      <c r="N11" s="2">
        <f t="shared" si="5"/>
        <v>0.65131901625560495</v>
      </c>
      <c r="O11">
        <f t="shared" si="6"/>
        <v>8195</v>
      </c>
      <c r="P11" s="2">
        <f t="shared" si="7"/>
        <v>7.1775154147982106E-2</v>
      </c>
      <c r="Q11">
        <f t="shared" si="8"/>
        <v>1305</v>
      </c>
      <c r="R11" s="3" t="e">
        <f t="shared" si="9"/>
        <v>#DIV/0!</v>
      </c>
    </row>
    <row r="12" spans="1:26">
      <c r="A12" t="s">
        <v>31</v>
      </c>
      <c r="B12">
        <v>0.09</v>
      </c>
      <c r="C12">
        <v>28591</v>
      </c>
      <c r="D12">
        <v>14331</v>
      </c>
      <c r="E12">
        <v>29184</v>
      </c>
      <c r="F12" s="2">
        <f t="shared" si="0"/>
        <v>0.97968064692982504</v>
      </c>
      <c r="G12" s="2">
        <f t="shared" si="1"/>
        <v>0.49105674342105299</v>
      </c>
      <c r="H12">
        <f t="shared" si="2"/>
        <v>14260</v>
      </c>
      <c r="I12" s="2">
        <f t="shared" si="3"/>
        <v>0.488623903508772</v>
      </c>
      <c r="J12">
        <v>89151</v>
      </c>
      <c r="K12">
        <v>79864</v>
      </c>
      <c r="L12">
        <v>114176</v>
      </c>
      <c r="M12" s="2">
        <f t="shared" si="4"/>
        <v>0.78082083800448399</v>
      </c>
      <c r="N12" s="2">
        <f t="shared" si="5"/>
        <v>0.699481502242152</v>
      </c>
      <c r="O12">
        <f t="shared" si="6"/>
        <v>9287</v>
      </c>
      <c r="P12" s="2">
        <f t="shared" si="7"/>
        <v>8.1339335762331794E-2</v>
      </c>
      <c r="Q12">
        <f t="shared" si="8"/>
        <v>4973</v>
      </c>
      <c r="R12" s="3">
        <f t="shared" si="9"/>
        <v>53.9605034722222</v>
      </c>
    </row>
    <row r="13" spans="1:26">
      <c r="A13" t="s">
        <v>43</v>
      </c>
      <c r="B13">
        <v>0</v>
      </c>
      <c r="C13">
        <v>29116</v>
      </c>
      <c r="D13">
        <v>11485</v>
      </c>
      <c r="E13">
        <v>29184</v>
      </c>
      <c r="F13" s="2">
        <f t="shared" si="0"/>
        <v>0.99766995614035103</v>
      </c>
      <c r="G13" s="2">
        <f t="shared" si="1"/>
        <v>0.39353755482456099</v>
      </c>
      <c r="H13">
        <f t="shared" si="2"/>
        <v>17631</v>
      </c>
      <c r="I13" s="2">
        <f t="shared" si="3"/>
        <v>0.60413240131578905</v>
      </c>
      <c r="J13">
        <v>94649</v>
      </c>
      <c r="K13">
        <v>86505</v>
      </c>
      <c r="L13">
        <v>114176</v>
      </c>
      <c r="M13" s="2">
        <f t="shared" si="4"/>
        <v>0.82897456558296001</v>
      </c>
      <c r="N13" s="2">
        <f t="shared" si="5"/>
        <v>0.75764609024663698</v>
      </c>
      <c r="O13">
        <f t="shared" si="6"/>
        <v>8144</v>
      </c>
      <c r="P13" s="2">
        <f t="shared" si="7"/>
        <v>7.1328475336322902E-2</v>
      </c>
      <c r="Q13">
        <f t="shared" si="8"/>
        <v>9487</v>
      </c>
      <c r="R13" s="3" t="e">
        <f t="shared" si="9"/>
        <v>#DIV/0!</v>
      </c>
    </row>
    <row r="14" spans="1:26" ht="39" customHeight="1">
      <c r="A14" s="13" t="s">
        <v>83</v>
      </c>
      <c r="B14" s="13"/>
      <c r="C14" s="13"/>
      <c r="D14" s="13"/>
      <c r="E14" s="13"/>
      <c r="F14" s="13"/>
      <c r="G14" s="13"/>
      <c r="H14" s="13"/>
      <c r="I14" s="13"/>
      <c r="J14" s="13"/>
      <c r="K14" s="13"/>
      <c r="L14" s="13"/>
      <c r="M14" s="13"/>
      <c r="N14" s="13"/>
      <c r="O14" s="13"/>
      <c r="P14" s="13"/>
      <c r="Q14" s="13"/>
      <c r="R14" s="13"/>
      <c r="S14" s="13"/>
    </row>
    <row r="15" spans="1:26" ht="21" customHeight="1">
      <c r="A15" s="12" t="s">
        <v>35</v>
      </c>
      <c r="B15" s="12"/>
      <c r="C15" s="12"/>
      <c r="D15" s="12"/>
      <c r="E15" s="12"/>
      <c r="F15" s="12"/>
      <c r="G15" s="12"/>
      <c r="H15" s="12"/>
      <c r="I15" s="12"/>
      <c r="J15" s="12"/>
      <c r="K15" s="12"/>
      <c r="L15" s="12"/>
      <c r="M15" s="12"/>
      <c r="N15" s="12"/>
      <c r="O15" s="12"/>
      <c r="P15" s="12"/>
      <c r="Q15" s="12"/>
      <c r="R15" s="12"/>
      <c r="S15" s="12"/>
    </row>
    <row r="16" spans="1:26" s="1" customFormat="1" ht="78" customHeight="1">
      <c r="A16" s="1" t="s">
        <v>2</v>
      </c>
      <c r="B16" s="1" t="s">
        <v>3</v>
      </c>
      <c r="C16" s="1" t="s">
        <v>77</v>
      </c>
      <c r="D16" s="1" t="s">
        <v>78</v>
      </c>
      <c r="E16" s="1" t="s">
        <v>6</v>
      </c>
      <c r="F16" s="1" t="s">
        <v>79</v>
      </c>
      <c r="G16" s="1" t="s">
        <v>80</v>
      </c>
      <c r="H16" s="1" t="s">
        <v>81</v>
      </c>
      <c r="I16" s="1" t="s">
        <v>82</v>
      </c>
      <c r="J16" s="1" t="s">
        <v>36</v>
      </c>
      <c r="K16" s="1" t="s">
        <v>37</v>
      </c>
      <c r="L16" s="1" t="s">
        <v>38</v>
      </c>
      <c r="M16" s="1" t="s">
        <v>39</v>
      </c>
      <c r="N16" s="1" t="s">
        <v>40</v>
      </c>
      <c r="O16" s="1" t="s">
        <v>41</v>
      </c>
      <c r="P16" s="1" t="s">
        <v>42</v>
      </c>
      <c r="Q16" s="1" t="s">
        <v>11</v>
      </c>
      <c r="R16" s="1" t="s">
        <v>12</v>
      </c>
      <c r="S16" s="1" t="s">
        <v>13</v>
      </c>
      <c r="T16" s="1" t="s">
        <v>14</v>
      </c>
      <c r="U16" s="1" t="s">
        <v>15</v>
      </c>
      <c r="V16" s="1" t="s">
        <v>16</v>
      </c>
      <c r="W16" s="1" t="s">
        <v>17</v>
      </c>
      <c r="X16" s="1" t="s">
        <v>18</v>
      </c>
      <c r="Y16" s="1" t="s">
        <v>19</v>
      </c>
      <c r="Z16" s="1" t="s">
        <v>20</v>
      </c>
    </row>
    <row r="17" spans="1:27">
      <c r="A17" t="s">
        <v>21</v>
      </c>
      <c r="B17">
        <v>0.16</v>
      </c>
      <c r="C17">
        <v>11485</v>
      </c>
      <c r="D17">
        <v>0</v>
      </c>
      <c r="E17">
        <v>29184</v>
      </c>
      <c r="F17" s="2">
        <f>C17/E17</f>
        <v>0.39353755482456099</v>
      </c>
      <c r="G17" s="2">
        <f>D17/E17</f>
        <v>0</v>
      </c>
      <c r="H17">
        <f>C17-D17</f>
        <v>11485</v>
      </c>
      <c r="I17" s="2">
        <f>H17/E17</f>
        <v>0.39353755482456099</v>
      </c>
      <c r="J17">
        <v>75020</v>
      </c>
      <c r="K17">
        <v>78389</v>
      </c>
      <c r="L17">
        <v>87552</v>
      </c>
      <c r="M17" s="2">
        <f t="shared" ref="M17:M39" si="10">J17/L17</f>
        <v>0.856862207602339</v>
      </c>
      <c r="N17" s="2">
        <f t="shared" ref="N17:N39" si="11">K17/L17</f>
        <v>0.89534219663742698</v>
      </c>
      <c r="O17">
        <f t="shared" ref="O17:O39" si="12">J17-K17</f>
        <v>-3369</v>
      </c>
      <c r="P17" s="2">
        <f t="shared" ref="P17:P39" si="13">O17/L17</f>
        <v>-3.8479989035087703E-2</v>
      </c>
      <c r="Q17">
        <v>86505</v>
      </c>
      <c r="R17">
        <v>78389</v>
      </c>
      <c r="S17">
        <v>116736</v>
      </c>
      <c r="T17" s="2">
        <f t="shared" ref="T17:T39" si="14">Q17/S17</f>
        <v>0.74103104440789502</v>
      </c>
      <c r="U17" s="2">
        <f t="shared" ref="U17:U39" si="15">R17/S17</f>
        <v>0.67150664747806998</v>
      </c>
      <c r="V17">
        <f t="shared" ref="V17:V39" si="16">Q17-R17</f>
        <v>8116</v>
      </c>
      <c r="W17" s="2">
        <f t="shared" ref="W17:W39" si="17">V17/S17</f>
        <v>6.9524396929824595E-2</v>
      </c>
      <c r="X17">
        <f t="shared" ref="X17:X39" si="18">O17-V17</f>
        <v>-11485</v>
      </c>
      <c r="Y17" s="3">
        <f t="shared" ref="Y17:Y39" si="19">X17/B17/1024</f>
        <v>-70.098876953125</v>
      </c>
      <c r="AA17" t="s">
        <v>84</v>
      </c>
    </row>
    <row r="18" spans="1:27">
      <c r="A18" t="s">
        <v>23</v>
      </c>
      <c r="B18">
        <v>7.0000000000000007E-2</v>
      </c>
      <c r="C18">
        <v>14848</v>
      </c>
      <c r="D18">
        <v>0</v>
      </c>
      <c r="E18">
        <v>29184</v>
      </c>
      <c r="F18" s="2">
        <f t="shared" ref="F18:F39" si="20">C18/E18</f>
        <v>0.50877192982456099</v>
      </c>
      <c r="G18" s="2">
        <f t="shared" ref="G18:G39" si="21">D18/E18</f>
        <v>0</v>
      </c>
      <c r="H18">
        <f t="shared" ref="H18:H39" si="22">C18-D18</f>
        <v>14848</v>
      </c>
      <c r="I18" s="2">
        <f t="shared" ref="I18:I39" si="23">H18/E18</f>
        <v>0.50877192982456099</v>
      </c>
      <c r="J18">
        <v>78389</v>
      </c>
      <c r="K18">
        <v>79215</v>
      </c>
      <c r="L18">
        <v>87552</v>
      </c>
      <c r="M18" s="2">
        <f t="shared" si="10"/>
        <v>0.89534219663742698</v>
      </c>
      <c r="N18" s="2">
        <f t="shared" si="11"/>
        <v>0.90477658991228105</v>
      </c>
      <c r="O18">
        <f t="shared" si="12"/>
        <v>-826</v>
      </c>
      <c r="P18" s="2">
        <f t="shared" si="13"/>
        <v>-9.4343932748538004E-3</v>
      </c>
      <c r="Q18">
        <v>93237</v>
      </c>
      <c r="R18">
        <v>79215</v>
      </c>
      <c r="S18">
        <v>116736</v>
      </c>
      <c r="T18" s="2">
        <f t="shared" si="14"/>
        <v>0.79869962993421095</v>
      </c>
      <c r="U18" s="2">
        <f t="shared" si="15"/>
        <v>0.67858244243421095</v>
      </c>
      <c r="V18">
        <f t="shared" si="16"/>
        <v>14022</v>
      </c>
      <c r="W18" s="2">
        <f t="shared" si="17"/>
        <v>0.1201171875</v>
      </c>
      <c r="X18">
        <f t="shared" si="18"/>
        <v>-14848</v>
      </c>
      <c r="Y18" s="3">
        <f t="shared" si="19"/>
        <v>-207.142857142857</v>
      </c>
      <c r="AA18" t="s">
        <v>84</v>
      </c>
    </row>
    <row r="19" spans="1:27">
      <c r="A19" t="s">
        <v>24</v>
      </c>
      <c r="B19">
        <v>0.08</v>
      </c>
      <c r="C19">
        <v>14756</v>
      </c>
      <c r="D19">
        <v>0</v>
      </c>
      <c r="E19">
        <v>29184</v>
      </c>
      <c r="F19" s="2">
        <f t="shared" si="20"/>
        <v>0.50561951754386003</v>
      </c>
      <c r="G19" s="2">
        <f t="shared" si="21"/>
        <v>0</v>
      </c>
      <c r="H19">
        <f t="shared" si="22"/>
        <v>14756</v>
      </c>
      <c r="I19" s="2">
        <f t="shared" si="23"/>
        <v>0.50561951754386003</v>
      </c>
      <c r="J19">
        <v>79215</v>
      </c>
      <c r="K19">
        <v>81074</v>
      </c>
      <c r="L19">
        <v>87552</v>
      </c>
      <c r="M19" s="2">
        <f t="shared" si="10"/>
        <v>0.90477658991228105</v>
      </c>
      <c r="N19" s="2">
        <f t="shared" si="11"/>
        <v>0.92600968567251496</v>
      </c>
      <c r="O19">
        <f t="shared" si="12"/>
        <v>-1859</v>
      </c>
      <c r="P19" s="2">
        <f t="shared" si="13"/>
        <v>-2.1233095760233901E-2</v>
      </c>
      <c r="Q19">
        <v>93972</v>
      </c>
      <c r="R19">
        <v>81074</v>
      </c>
      <c r="S19">
        <v>116736</v>
      </c>
      <c r="T19" s="2">
        <f t="shared" si="14"/>
        <v>0.80499588815789502</v>
      </c>
      <c r="U19" s="2">
        <f t="shared" si="15"/>
        <v>0.69450726425438603</v>
      </c>
      <c r="V19">
        <f t="shared" si="16"/>
        <v>12898</v>
      </c>
      <c r="W19" s="2">
        <f t="shared" si="17"/>
        <v>0.110488623903509</v>
      </c>
      <c r="X19">
        <f t="shared" si="18"/>
        <v>-14757</v>
      </c>
      <c r="Y19" s="3">
        <f t="shared" si="19"/>
        <v>-180.13916015625</v>
      </c>
      <c r="AA19" t="s">
        <v>84</v>
      </c>
    </row>
    <row r="20" spans="1:27">
      <c r="A20" t="s">
        <v>25</v>
      </c>
      <c r="B20">
        <v>0.14000000000000001</v>
      </c>
      <c r="C20">
        <v>14762</v>
      </c>
      <c r="D20">
        <v>0</v>
      </c>
      <c r="E20">
        <v>29184</v>
      </c>
      <c r="F20" s="2">
        <f t="shared" si="20"/>
        <v>0.50582510964912297</v>
      </c>
      <c r="G20" s="2">
        <f t="shared" si="21"/>
        <v>0</v>
      </c>
      <c r="H20">
        <f t="shared" si="22"/>
        <v>14762</v>
      </c>
      <c r="I20" s="2">
        <f t="shared" si="23"/>
        <v>0.50582510964912297</v>
      </c>
      <c r="J20">
        <v>81074</v>
      </c>
      <c r="K20">
        <v>83676</v>
      </c>
      <c r="L20">
        <v>87552</v>
      </c>
      <c r="M20" s="2">
        <f t="shared" si="10"/>
        <v>0.92600968567251496</v>
      </c>
      <c r="N20" s="2">
        <f t="shared" si="11"/>
        <v>0.95572916666666696</v>
      </c>
      <c r="O20">
        <f t="shared" si="12"/>
        <v>-2602</v>
      </c>
      <c r="P20" s="2">
        <f t="shared" si="13"/>
        <v>-2.9719480994152E-2</v>
      </c>
      <c r="Q20">
        <v>95836</v>
      </c>
      <c r="R20">
        <v>83676</v>
      </c>
      <c r="S20">
        <v>116736</v>
      </c>
      <c r="T20" s="2">
        <f t="shared" si="14"/>
        <v>0.82096354166666696</v>
      </c>
      <c r="U20" s="2">
        <f t="shared" si="15"/>
        <v>0.716796875</v>
      </c>
      <c r="V20">
        <f t="shared" si="16"/>
        <v>12160</v>
      </c>
      <c r="W20" s="2">
        <f t="shared" si="17"/>
        <v>0.104166666666667</v>
      </c>
      <c r="X20">
        <f t="shared" si="18"/>
        <v>-14762</v>
      </c>
      <c r="Y20" s="3">
        <f t="shared" si="19"/>
        <v>-102.971540178571</v>
      </c>
      <c r="AA20" t="s">
        <v>84</v>
      </c>
    </row>
    <row r="21" spans="1:27">
      <c r="A21" t="s">
        <v>26</v>
      </c>
      <c r="B21">
        <v>0.09</v>
      </c>
      <c r="C21">
        <v>14677</v>
      </c>
      <c r="D21">
        <v>0</v>
      </c>
      <c r="E21">
        <v>29184</v>
      </c>
      <c r="F21" s="2">
        <f t="shared" si="20"/>
        <v>0.50291255482456099</v>
      </c>
      <c r="G21" s="2">
        <f t="shared" si="21"/>
        <v>0</v>
      </c>
      <c r="H21">
        <f t="shared" si="22"/>
        <v>14677</v>
      </c>
      <c r="I21" s="2">
        <f t="shared" si="23"/>
        <v>0.50291255482456099</v>
      </c>
      <c r="J21">
        <v>83676</v>
      </c>
      <c r="K21">
        <v>85861</v>
      </c>
      <c r="L21">
        <v>87552</v>
      </c>
      <c r="M21" s="2">
        <f t="shared" si="10"/>
        <v>0.95572916666666696</v>
      </c>
      <c r="N21" s="2">
        <f t="shared" si="11"/>
        <v>0.98068576388888895</v>
      </c>
      <c r="O21">
        <f t="shared" si="12"/>
        <v>-2185</v>
      </c>
      <c r="P21" s="2">
        <f t="shared" si="13"/>
        <v>-2.4956597222222199E-2</v>
      </c>
      <c r="Q21">
        <v>98353</v>
      </c>
      <c r="R21">
        <v>85861</v>
      </c>
      <c r="S21">
        <v>116736</v>
      </c>
      <c r="T21" s="2">
        <f t="shared" si="14"/>
        <v>0.84252501370613997</v>
      </c>
      <c r="U21" s="2">
        <f t="shared" si="15"/>
        <v>0.73551432291666696</v>
      </c>
      <c r="V21">
        <f t="shared" si="16"/>
        <v>12492</v>
      </c>
      <c r="W21" s="2">
        <f t="shared" si="17"/>
        <v>0.10701069078947401</v>
      </c>
      <c r="X21">
        <f t="shared" si="18"/>
        <v>-14677</v>
      </c>
      <c r="Y21" s="3">
        <f t="shared" si="19"/>
        <v>-159.255642361111</v>
      </c>
      <c r="AA21" t="s">
        <v>84</v>
      </c>
    </row>
    <row r="22" spans="1:27">
      <c r="A22" t="s">
        <v>27</v>
      </c>
      <c r="B22">
        <v>0.16</v>
      </c>
      <c r="C22">
        <v>14762</v>
      </c>
      <c r="D22">
        <v>1351</v>
      </c>
      <c r="E22">
        <v>29184</v>
      </c>
      <c r="F22" s="2">
        <f t="shared" si="20"/>
        <v>0.50582510964912297</v>
      </c>
      <c r="G22" s="2">
        <f t="shared" si="21"/>
        <v>4.6292489035087703E-2</v>
      </c>
      <c r="H22">
        <f t="shared" si="22"/>
        <v>13411</v>
      </c>
      <c r="I22" s="2">
        <f t="shared" si="23"/>
        <v>0.45953262061403499</v>
      </c>
      <c r="J22">
        <v>85861</v>
      </c>
      <c r="K22">
        <v>87385</v>
      </c>
      <c r="L22">
        <v>87552</v>
      </c>
      <c r="M22" s="2">
        <f t="shared" si="10"/>
        <v>0.98068576388888895</v>
      </c>
      <c r="N22" s="2">
        <f t="shared" si="11"/>
        <v>0.99809256213450304</v>
      </c>
      <c r="O22">
        <f t="shared" si="12"/>
        <v>-1524</v>
      </c>
      <c r="P22" s="2">
        <f t="shared" si="13"/>
        <v>-1.7406798245613999E-2</v>
      </c>
      <c r="Q22">
        <v>100623</v>
      </c>
      <c r="R22">
        <v>88737</v>
      </c>
      <c r="S22">
        <v>116736</v>
      </c>
      <c r="T22" s="2">
        <f t="shared" si="14"/>
        <v>0.86197060032894701</v>
      </c>
      <c r="U22" s="2">
        <f t="shared" si="15"/>
        <v>0.76015111019736803</v>
      </c>
      <c r="V22">
        <f t="shared" si="16"/>
        <v>11886</v>
      </c>
      <c r="W22" s="2">
        <f t="shared" si="17"/>
        <v>0.101819490131579</v>
      </c>
      <c r="X22">
        <f t="shared" si="18"/>
        <v>-13410</v>
      </c>
      <c r="Y22" s="3">
        <f t="shared" si="19"/>
        <v>-81.84814453125</v>
      </c>
      <c r="AA22" t="s">
        <v>84</v>
      </c>
    </row>
    <row r="23" spans="1:27">
      <c r="A23" t="s">
        <v>28</v>
      </c>
      <c r="B23">
        <v>0.08</v>
      </c>
      <c r="C23">
        <v>14848</v>
      </c>
      <c r="D23">
        <v>4982</v>
      </c>
      <c r="E23">
        <v>29184</v>
      </c>
      <c r="F23" s="2">
        <f t="shared" si="20"/>
        <v>0.50877192982456099</v>
      </c>
      <c r="G23" s="2">
        <f t="shared" si="21"/>
        <v>0.17070997807017499</v>
      </c>
      <c r="H23">
        <f t="shared" si="22"/>
        <v>9866</v>
      </c>
      <c r="I23" s="2">
        <f t="shared" si="23"/>
        <v>0.33806195175438603</v>
      </c>
      <c r="J23">
        <v>87385</v>
      </c>
      <c r="K23">
        <v>87158</v>
      </c>
      <c r="L23">
        <v>87552</v>
      </c>
      <c r="M23" s="2">
        <f t="shared" si="10"/>
        <v>0.99809256213450304</v>
      </c>
      <c r="N23" s="2">
        <f t="shared" si="11"/>
        <v>0.99549981725146197</v>
      </c>
      <c r="O23">
        <f t="shared" si="12"/>
        <v>227</v>
      </c>
      <c r="P23" s="2">
        <f t="shared" si="13"/>
        <v>2.59274488304094E-3</v>
      </c>
      <c r="Q23">
        <v>102233</v>
      </c>
      <c r="R23">
        <v>92141</v>
      </c>
      <c r="S23">
        <v>116736</v>
      </c>
      <c r="T23" s="2">
        <f t="shared" si="14"/>
        <v>0.875762404057018</v>
      </c>
      <c r="U23" s="2">
        <f t="shared" si="15"/>
        <v>0.78931092379386003</v>
      </c>
      <c r="V23">
        <f t="shared" si="16"/>
        <v>10092</v>
      </c>
      <c r="W23" s="2">
        <f t="shared" si="17"/>
        <v>8.6451480263157895E-2</v>
      </c>
      <c r="X23">
        <f t="shared" si="18"/>
        <v>-9865</v>
      </c>
      <c r="Y23" s="3">
        <f t="shared" si="19"/>
        <v>-120.42236328125</v>
      </c>
      <c r="AA23" t="s">
        <v>84</v>
      </c>
    </row>
    <row r="24" spans="1:27">
      <c r="A24" t="s">
        <v>29</v>
      </c>
      <c r="B24">
        <v>7.0000000000000007E-2</v>
      </c>
      <c r="C24">
        <v>14466</v>
      </c>
      <c r="D24">
        <v>7019</v>
      </c>
      <c r="E24">
        <v>29184</v>
      </c>
      <c r="F24" s="2">
        <f t="shared" si="20"/>
        <v>0.49568256578947401</v>
      </c>
      <c r="G24" s="2">
        <f t="shared" si="21"/>
        <v>0.240508497807018</v>
      </c>
      <c r="H24">
        <f t="shared" si="22"/>
        <v>7447</v>
      </c>
      <c r="I24" s="2">
        <f t="shared" si="23"/>
        <v>0.25517406798245601</v>
      </c>
      <c r="J24">
        <v>87158</v>
      </c>
      <c r="K24">
        <v>87334</v>
      </c>
      <c r="L24">
        <v>87552</v>
      </c>
      <c r="M24" s="2">
        <f t="shared" si="10"/>
        <v>0.99549981725146197</v>
      </c>
      <c r="N24" s="2">
        <f t="shared" si="11"/>
        <v>0.99751005116959102</v>
      </c>
      <c r="O24">
        <f t="shared" si="12"/>
        <v>-176</v>
      </c>
      <c r="P24" s="2">
        <f t="shared" si="13"/>
        <v>-2.0102339181286501E-3</v>
      </c>
      <c r="Q24">
        <v>101625</v>
      </c>
      <c r="R24">
        <v>94353</v>
      </c>
      <c r="S24">
        <v>116736</v>
      </c>
      <c r="T24" s="2">
        <f t="shared" si="14"/>
        <v>0.87055407072368396</v>
      </c>
      <c r="U24" s="2">
        <f t="shared" si="15"/>
        <v>0.80825966282894701</v>
      </c>
      <c r="V24">
        <f t="shared" si="16"/>
        <v>7272</v>
      </c>
      <c r="W24" s="2">
        <f t="shared" si="17"/>
        <v>6.2294407894736802E-2</v>
      </c>
      <c r="X24">
        <f t="shared" si="18"/>
        <v>-7448</v>
      </c>
      <c r="Y24" s="3">
        <f t="shared" si="19"/>
        <v>-103.90625</v>
      </c>
      <c r="AA24" t="s">
        <v>84</v>
      </c>
    </row>
    <row r="25" spans="1:27">
      <c r="A25" t="s">
        <v>31</v>
      </c>
      <c r="B25">
        <v>0.08</v>
      </c>
      <c r="C25">
        <v>14705</v>
      </c>
      <c r="D25">
        <v>9264</v>
      </c>
      <c r="E25">
        <v>29184</v>
      </c>
      <c r="F25" s="2">
        <f t="shared" si="20"/>
        <v>0.50387198464912297</v>
      </c>
      <c r="G25" s="2">
        <f t="shared" si="21"/>
        <v>0.31743421052631599</v>
      </c>
      <c r="H25">
        <f t="shared" si="22"/>
        <v>5441</v>
      </c>
      <c r="I25" s="2">
        <f t="shared" si="23"/>
        <v>0.18643777412280699</v>
      </c>
      <c r="J25">
        <v>87334</v>
      </c>
      <c r="K25">
        <v>87402</v>
      </c>
      <c r="L25">
        <v>87552</v>
      </c>
      <c r="M25" s="2">
        <f t="shared" si="10"/>
        <v>0.99751005116959102</v>
      </c>
      <c r="N25" s="2">
        <f t="shared" si="11"/>
        <v>0.99828673245613997</v>
      </c>
      <c r="O25">
        <f t="shared" si="12"/>
        <v>-68</v>
      </c>
      <c r="P25" s="2">
        <f t="shared" si="13"/>
        <v>-7.7668128654970799E-4</v>
      </c>
      <c r="Q25">
        <v>102040</v>
      </c>
      <c r="R25">
        <v>96666</v>
      </c>
      <c r="S25">
        <v>116736</v>
      </c>
      <c r="T25" s="2">
        <f t="shared" si="14"/>
        <v>0.87410910087719296</v>
      </c>
      <c r="U25" s="2">
        <f t="shared" si="15"/>
        <v>0.82807360197368396</v>
      </c>
      <c r="V25">
        <f t="shared" si="16"/>
        <v>5374</v>
      </c>
      <c r="W25" s="2">
        <f t="shared" si="17"/>
        <v>4.6035498903508797E-2</v>
      </c>
      <c r="X25">
        <f t="shared" si="18"/>
        <v>-5442</v>
      </c>
      <c r="Y25" s="3">
        <f t="shared" si="19"/>
        <v>-66.4306640625</v>
      </c>
      <c r="AA25" t="s">
        <v>84</v>
      </c>
    </row>
    <row r="26" spans="1:27">
      <c r="A26" t="s">
        <v>43</v>
      </c>
      <c r="B26">
        <v>7.0000000000000007E-2</v>
      </c>
      <c r="C26">
        <v>14624</v>
      </c>
      <c r="D26">
        <v>9535</v>
      </c>
      <c r="E26">
        <v>29184</v>
      </c>
      <c r="F26" s="2">
        <f t="shared" si="20"/>
        <v>0.50109649122806998</v>
      </c>
      <c r="G26" s="2">
        <f t="shared" si="21"/>
        <v>0.32672012061403499</v>
      </c>
      <c r="H26">
        <f t="shared" si="22"/>
        <v>5089</v>
      </c>
      <c r="I26" s="2">
        <f t="shared" si="23"/>
        <v>0.17437637061403499</v>
      </c>
      <c r="J26">
        <v>87402</v>
      </c>
      <c r="K26">
        <v>87402</v>
      </c>
      <c r="L26">
        <v>87552</v>
      </c>
      <c r="M26" s="2">
        <f t="shared" si="10"/>
        <v>0.99828673245613997</v>
      </c>
      <c r="N26" s="2">
        <f t="shared" si="11"/>
        <v>0.99828673245613997</v>
      </c>
      <c r="O26">
        <f t="shared" si="12"/>
        <v>0</v>
      </c>
      <c r="P26" s="2">
        <f t="shared" si="13"/>
        <v>0</v>
      </c>
      <c r="Q26">
        <v>102026</v>
      </c>
      <c r="R26">
        <v>96938</v>
      </c>
      <c r="S26">
        <v>116736</v>
      </c>
      <c r="T26" s="2">
        <f t="shared" si="14"/>
        <v>0.87398917214912297</v>
      </c>
      <c r="U26" s="2">
        <f t="shared" si="15"/>
        <v>0.83040364583333304</v>
      </c>
      <c r="V26">
        <f t="shared" si="16"/>
        <v>5088</v>
      </c>
      <c r="W26" s="2">
        <f t="shared" si="17"/>
        <v>4.3585526315789498E-2</v>
      </c>
      <c r="X26">
        <f t="shared" si="18"/>
        <v>-5088</v>
      </c>
      <c r="Y26" s="3">
        <f t="shared" si="19"/>
        <v>-70.982142857142804</v>
      </c>
      <c r="AA26" t="s">
        <v>84</v>
      </c>
    </row>
    <row r="27" spans="1:27">
      <c r="A27" t="s">
        <v>44</v>
      </c>
      <c r="B27">
        <v>7.0000000000000007E-2</v>
      </c>
      <c r="C27">
        <v>14835</v>
      </c>
      <c r="D27">
        <v>9552</v>
      </c>
      <c r="E27">
        <v>29184</v>
      </c>
      <c r="F27" s="2">
        <f t="shared" si="20"/>
        <v>0.50832648026315796</v>
      </c>
      <c r="G27" s="2">
        <f t="shared" si="21"/>
        <v>0.32730263157894701</v>
      </c>
      <c r="H27">
        <f t="shared" si="22"/>
        <v>5283</v>
      </c>
      <c r="I27" s="2">
        <f t="shared" si="23"/>
        <v>0.18102384868421101</v>
      </c>
      <c r="J27">
        <v>87402</v>
      </c>
      <c r="K27">
        <v>87519</v>
      </c>
      <c r="L27">
        <v>87552</v>
      </c>
      <c r="M27" s="2">
        <f t="shared" si="10"/>
        <v>0.99828673245613997</v>
      </c>
      <c r="N27" s="2">
        <f t="shared" si="11"/>
        <v>0.99962308114035103</v>
      </c>
      <c r="O27">
        <f t="shared" si="12"/>
        <v>-117</v>
      </c>
      <c r="P27" s="2">
        <f t="shared" si="13"/>
        <v>-1.33634868421053E-3</v>
      </c>
      <c r="Q27">
        <v>102238</v>
      </c>
      <c r="R27">
        <v>97072</v>
      </c>
      <c r="S27">
        <v>116736</v>
      </c>
      <c r="T27" s="2">
        <f t="shared" si="14"/>
        <v>0.87580523574561397</v>
      </c>
      <c r="U27" s="2">
        <f t="shared" si="15"/>
        <v>0.83155153508771895</v>
      </c>
      <c r="V27">
        <f t="shared" si="16"/>
        <v>5166</v>
      </c>
      <c r="W27" s="2">
        <f t="shared" si="17"/>
        <v>4.4253700657894697E-2</v>
      </c>
      <c r="X27">
        <f t="shared" si="18"/>
        <v>-5283</v>
      </c>
      <c r="Y27" s="3">
        <f t="shared" si="19"/>
        <v>-73.702566964285694</v>
      </c>
      <c r="AA27" t="s">
        <v>84</v>
      </c>
    </row>
    <row r="28" spans="1:27">
      <c r="A28" t="s">
        <v>45</v>
      </c>
      <c r="B28">
        <v>7.0000000000000007E-2</v>
      </c>
      <c r="C28">
        <v>14773</v>
      </c>
      <c r="D28">
        <v>10513</v>
      </c>
      <c r="E28">
        <v>29184</v>
      </c>
      <c r="F28" s="2">
        <f t="shared" si="20"/>
        <v>0.50620202850877205</v>
      </c>
      <c r="G28" s="2">
        <f t="shared" si="21"/>
        <v>0.36023163377193002</v>
      </c>
      <c r="H28">
        <f t="shared" si="22"/>
        <v>4260</v>
      </c>
      <c r="I28" s="2">
        <f t="shared" si="23"/>
        <v>0.14597039473684201</v>
      </c>
      <c r="J28">
        <v>87519</v>
      </c>
      <c r="K28">
        <v>87463</v>
      </c>
      <c r="L28">
        <v>87552</v>
      </c>
      <c r="M28" s="2">
        <f t="shared" si="10"/>
        <v>0.99962308114035103</v>
      </c>
      <c r="N28" s="2">
        <f t="shared" si="11"/>
        <v>0.99898346125730997</v>
      </c>
      <c r="O28">
        <f t="shared" si="12"/>
        <v>56</v>
      </c>
      <c r="P28" s="2">
        <f t="shared" si="13"/>
        <v>6.3961988304093596E-4</v>
      </c>
      <c r="Q28">
        <v>102293</v>
      </c>
      <c r="R28">
        <v>97977</v>
      </c>
      <c r="S28">
        <v>116736</v>
      </c>
      <c r="T28" s="2">
        <f t="shared" si="14"/>
        <v>0.87627638432017496</v>
      </c>
      <c r="U28" s="2">
        <f t="shared" si="15"/>
        <v>0.83930407072368396</v>
      </c>
      <c r="V28">
        <f t="shared" si="16"/>
        <v>4316</v>
      </c>
      <c r="W28" s="2">
        <f t="shared" si="17"/>
        <v>3.6972313596491203E-2</v>
      </c>
      <c r="X28">
        <f t="shared" si="18"/>
        <v>-4260</v>
      </c>
      <c r="Y28" s="3">
        <f t="shared" si="19"/>
        <v>-59.430803571428598</v>
      </c>
      <c r="AA28" t="s">
        <v>84</v>
      </c>
    </row>
    <row r="29" spans="1:27">
      <c r="A29" t="s">
        <v>46</v>
      </c>
      <c r="B29">
        <v>0.08</v>
      </c>
      <c r="C29">
        <v>14413</v>
      </c>
      <c r="D29">
        <v>11436</v>
      </c>
      <c r="E29">
        <v>29184</v>
      </c>
      <c r="F29" s="2">
        <f t="shared" si="20"/>
        <v>0.493866502192982</v>
      </c>
      <c r="G29" s="2">
        <f t="shared" si="21"/>
        <v>0.39185855263157898</v>
      </c>
      <c r="H29">
        <f t="shared" si="22"/>
        <v>2977</v>
      </c>
      <c r="I29" s="2">
        <f t="shared" si="23"/>
        <v>0.10200794956140399</v>
      </c>
      <c r="J29">
        <v>87463</v>
      </c>
      <c r="K29">
        <v>87192</v>
      </c>
      <c r="L29">
        <v>87552</v>
      </c>
      <c r="M29" s="2">
        <f t="shared" si="10"/>
        <v>0.99898346125730997</v>
      </c>
      <c r="N29" s="2">
        <f t="shared" si="11"/>
        <v>0.99588815789473695</v>
      </c>
      <c r="O29">
        <f t="shared" si="12"/>
        <v>271</v>
      </c>
      <c r="P29" s="2">
        <f t="shared" si="13"/>
        <v>3.0953033625730998E-3</v>
      </c>
      <c r="Q29">
        <v>101876</v>
      </c>
      <c r="R29">
        <v>98629</v>
      </c>
      <c r="S29">
        <v>116736</v>
      </c>
      <c r="T29" s="2">
        <f t="shared" si="14"/>
        <v>0.87270422149122795</v>
      </c>
      <c r="U29" s="2">
        <f t="shared" si="15"/>
        <v>0.84488932291666696</v>
      </c>
      <c r="V29">
        <f t="shared" si="16"/>
        <v>3247</v>
      </c>
      <c r="W29" s="2">
        <f t="shared" si="17"/>
        <v>2.78148985745614E-2</v>
      </c>
      <c r="X29">
        <f t="shared" si="18"/>
        <v>-2976</v>
      </c>
      <c r="Y29" s="3">
        <f t="shared" si="19"/>
        <v>-36.328125</v>
      </c>
      <c r="AA29" t="s">
        <v>84</v>
      </c>
    </row>
    <row r="30" spans="1:27">
      <c r="A30" t="s">
        <v>47</v>
      </c>
      <c r="B30">
        <v>0</v>
      </c>
      <c r="C30">
        <v>14787</v>
      </c>
      <c r="D30">
        <v>12280</v>
      </c>
      <c r="E30">
        <v>29184</v>
      </c>
      <c r="F30" s="2">
        <f t="shared" si="20"/>
        <v>0.50668174342105299</v>
      </c>
      <c r="G30" s="2">
        <f t="shared" si="21"/>
        <v>0.42077850877193002</v>
      </c>
      <c r="H30">
        <f t="shared" si="22"/>
        <v>2507</v>
      </c>
      <c r="I30" s="2">
        <f t="shared" si="23"/>
        <v>8.5903234649122806E-2</v>
      </c>
      <c r="J30">
        <v>87192</v>
      </c>
      <c r="K30">
        <v>87192</v>
      </c>
      <c r="L30">
        <v>87552</v>
      </c>
      <c r="M30" s="2">
        <f t="shared" si="10"/>
        <v>0.99588815789473695</v>
      </c>
      <c r="N30" s="2">
        <f t="shared" si="11"/>
        <v>0.99588815789473695</v>
      </c>
      <c r="O30">
        <f t="shared" si="12"/>
        <v>0</v>
      </c>
      <c r="P30" s="2">
        <f t="shared" si="13"/>
        <v>0</v>
      </c>
      <c r="Q30">
        <v>101980</v>
      </c>
      <c r="R30">
        <v>99472</v>
      </c>
      <c r="S30">
        <v>116736</v>
      </c>
      <c r="T30" s="2">
        <f t="shared" si="14"/>
        <v>0.87359512061403499</v>
      </c>
      <c r="U30" s="2">
        <f t="shared" si="15"/>
        <v>0.85211074561403499</v>
      </c>
      <c r="V30">
        <f t="shared" si="16"/>
        <v>2508</v>
      </c>
      <c r="W30" s="2">
        <f t="shared" si="17"/>
        <v>2.1484375E-2</v>
      </c>
      <c r="X30">
        <f t="shared" si="18"/>
        <v>-2508</v>
      </c>
      <c r="Y30" s="3" t="e">
        <f t="shared" si="19"/>
        <v>#DIV/0!</v>
      </c>
      <c r="AA30" t="s">
        <v>84</v>
      </c>
    </row>
    <row r="31" spans="1:27">
      <c r="A31" t="s">
        <v>48</v>
      </c>
      <c r="B31">
        <v>0</v>
      </c>
      <c r="C31">
        <v>14383</v>
      </c>
      <c r="D31">
        <v>12902</v>
      </c>
      <c r="E31">
        <v>29184</v>
      </c>
      <c r="F31" s="2">
        <f t="shared" si="20"/>
        <v>0.49283854166666702</v>
      </c>
      <c r="G31" s="2">
        <f t="shared" si="21"/>
        <v>0.44209155701754399</v>
      </c>
      <c r="H31">
        <f t="shared" si="22"/>
        <v>1481</v>
      </c>
      <c r="I31" s="2">
        <f t="shared" si="23"/>
        <v>5.0746984649122799E-2</v>
      </c>
      <c r="J31">
        <v>87192</v>
      </c>
      <c r="K31">
        <v>87153</v>
      </c>
      <c r="L31">
        <v>87552</v>
      </c>
      <c r="M31" s="2">
        <f t="shared" si="10"/>
        <v>0.99588815789473695</v>
      </c>
      <c r="N31" s="2">
        <f t="shared" si="11"/>
        <v>0.99544270833333304</v>
      </c>
      <c r="O31">
        <f t="shared" si="12"/>
        <v>39</v>
      </c>
      <c r="P31" s="2">
        <f t="shared" si="13"/>
        <v>4.4544956140350902E-4</v>
      </c>
      <c r="Q31">
        <v>101575</v>
      </c>
      <c r="R31">
        <v>100055</v>
      </c>
      <c r="S31">
        <v>116736</v>
      </c>
      <c r="T31" s="2">
        <f t="shared" si="14"/>
        <v>0.87012575383771895</v>
      </c>
      <c r="U31" s="2">
        <f t="shared" si="15"/>
        <v>0.85710492050438603</v>
      </c>
      <c r="V31">
        <f t="shared" si="16"/>
        <v>1520</v>
      </c>
      <c r="W31" s="2">
        <f t="shared" si="17"/>
        <v>1.3020833333333299E-2</v>
      </c>
      <c r="X31">
        <f t="shared" si="18"/>
        <v>-1481</v>
      </c>
      <c r="Y31" s="3" t="e">
        <f t="shared" si="19"/>
        <v>#DIV/0!</v>
      </c>
      <c r="AA31" t="s">
        <v>84</v>
      </c>
    </row>
    <row r="32" spans="1:27">
      <c r="A32" t="s">
        <v>49</v>
      </c>
      <c r="B32">
        <v>0.08</v>
      </c>
      <c r="C32">
        <v>14821</v>
      </c>
      <c r="D32">
        <v>12974</v>
      </c>
      <c r="E32">
        <v>29184</v>
      </c>
      <c r="F32" s="2">
        <f t="shared" si="20"/>
        <v>0.50784676535087703</v>
      </c>
      <c r="G32" s="2">
        <f t="shared" si="21"/>
        <v>0.44455866228070201</v>
      </c>
      <c r="H32">
        <f t="shared" si="22"/>
        <v>1847</v>
      </c>
      <c r="I32" s="2">
        <f t="shared" si="23"/>
        <v>6.3288103070175405E-2</v>
      </c>
      <c r="J32">
        <v>87153</v>
      </c>
      <c r="K32">
        <v>87153</v>
      </c>
      <c r="L32">
        <v>87552</v>
      </c>
      <c r="M32" s="2">
        <f t="shared" si="10"/>
        <v>0.99544270833333304</v>
      </c>
      <c r="N32" s="2">
        <f t="shared" si="11"/>
        <v>0.99544270833333304</v>
      </c>
      <c r="O32">
        <f t="shared" si="12"/>
        <v>0</v>
      </c>
      <c r="P32" s="2">
        <f t="shared" si="13"/>
        <v>0</v>
      </c>
      <c r="Q32">
        <v>101975</v>
      </c>
      <c r="R32">
        <v>100127</v>
      </c>
      <c r="S32">
        <v>116736</v>
      </c>
      <c r="T32" s="2">
        <f t="shared" si="14"/>
        <v>0.87355228892543901</v>
      </c>
      <c r="U32" s="2">
        <f t="shared" si="15"/>
        <v>0.85772169682017496</v>
      </c>
      <c r="V32">
        <f t="shared" si="16"/>
        <v>1848</v>
      </c>
      <c r="W32" s="2">
        <f t="shared" si="17"/>
        <v>1.5830592105263198E-2</v>
      </c>
      <c r="X32">
        <f t="shared" si="18"/>
        <v>-1848</v>
      </c>
      <c r="Y32" s="3">
        <f t="shared" si="19"/>
        <v>-22.55859375</v>
      </c>
      <c r="AA32" t="s">
        <v>84</v>
      </c>
    </row>
    <row r="33" spans="1:27">
      <c r="A33" t="s">
        <v>50</v>
      </c>
      <c r="B33">
        <v>0</v>
      </c>
      <c r="C33">
        <v>14821</v>
      </c>
      <c r="D33">
        <v>13226</v>
      </c>
      <c r="E33">
        <v>29184</v>
      </c>
      <c r="F33" s="2">
        <f t="shared" si="20"/>
        <v>0.50784676535087703</v>
      </c>
      <c r="G33" s="2">
        <f t="shared" si="21"/>
        <v>0.453193530701754</v>
      </c>
      <c r="H33">
        <f t="shared" si="22"/>
        <v>1595</v>
      </c>
      <c r="I33" s="2">
        <f t="shared" si="23"/>
        <v>5.4653234649122799E-2</v>
      </c>
      <c r="J33">
        <v>87153</v>
      </c>
      <c r="K33">
        <v>87153</v>
      </c>
      <c r="L33">
        <v>87552</v>
      </c>
      <c r="M33" s="2">
        <f t="shared" si="10"/>
        <v>0.99544270833333304</v>
      </c>
      <c r="N33" s="2">
        <f t="shared" si="11"/>
        <v>0.99544270833333304</v>
      </c>
      <c r="O33">
        <f t="shared" si="12"/>
        <v>0</v>
      </c>
      <c r="P33" s="2">
        <f t="shared" si="13"/>
        <v>0</v>
      </c>
      <c r="Q33">
        <v>101974</v>
      </c>
      <c r="R33">
        <v>100380</v>
      </c>
      <c r="S33">
        <v>116736</v>
      </c>
      <c r="T33" s="2">
        <f t="shared" si="14"/>
        <v>0.87354372258771895</v>
      </c>
      <c r="U33" s="2">
        <f t="shared" si="15"/>
        <v>0.85988898026315796</v>
      </c>
      <c r="V33">
        <f t="shared" si="16"/>
        <v>1594</v>
      </c>
      <c r="W33" s="2">
        <f t="shared" si="17"/>
        <v>1.36547423245614E-2</v>
      </c>
      <c r="X33">
        <f t="shared" si="18"/>
        <v>-1594</v>
      </c>
      <c r="Y33" s="3" t="e">
        <f t="shared" si="19"/>
        <v>#DIV/0!</v>
      </c>
      <c r="AA33" t="s">
        <v>84</v>
      </c>
    </row>
    <row r="34" spans="1:27">
      <c r="A34" t="s">
        <v>51</v>
      </c>
      <c r="B34">
        <v>0.08</v>
      </c>
      <c r="C34">
        <v>14839</v>
      </c>
      <c r="D34">
        <v>13302</v>
      </c>
      <c r="E34">
        <v>29184</v>
      </c>
      <c r="F34" s="2">
        <f t="shared" si="20"/>
        <v>0.50846354166666696</v>
      </c>
      <c r="G34" s="2">
        <f t="shared" si="21"/>
        <v>0.45579769736842102</v>
      </c>
      <c r="H34">
        <f t="shared" si="22"/>
        <v>1537</v>
      </c>
      <c r="I34" s="2">
        <f t="shared" si="23"/>
        <v>5.2665844298245598E-2</v>
      </c>
      <c r="J34">
        <v>87153</v>
      </c>
      <c r="K34">
        <v>87466</v>
      </c>
      <c r="L34">
        <v>87552</v>
      </c>
      <c r="M34" s="2">
        <f t="shared" si="10"/>
        <v>0.99544270833333304</v>
      </c>
      <c r="N34" s="2">
        <f t="shared" si="11"/>
        <v>0.999017726608187</v>
      </c>
      <c r="O34">
        <f t="shared" si="12"/>
        <v>-313</v>
      </c>
      <c r="P34" s="2">
        <f t="shared" si="13"/>
        <v>-3.5750182748538E-3</v>
      </c>
      <c r="Q34">
        <v>101992</v>
      </c>
      <c r="R34">
        <v>100768</v>
      </c>
      <c r="S34">
        <v>116736</v>
      </c>
      <c r="T34" s="2">
        <f t="shared" si="14"/>
        <v>0.87369791666666696</v>
      </c>
      <c r="U34" s="2">
        <f t="shared" si="15"/>
        <v>0.86321271929824595</v>
      </c>
      <c r="V34">
        <f t="shared" si="16"/>
        <v>1224</v>
      </c>
      <c r="W34" s="2">
        <f t="shared" si="17"/>
        <v>1.0485197368421101E-2</v>
      </c>
      <c r="X34">
        <f t="shared" si="18"/>
        <v>-1537</v>
      </c>
      <c r="Y34" s="3">
        <f t="shared" si="19"/>
        <v>-18.76220703125</v>
      </c>
      <c r="AA34" t="s">
        <v>84</v>
      </c>
    </row>
    <row r="35" spans="1:27">
      <c r="A35" t="s">
        <v>52</v>
      </c>
      <c r="B35">
        <v>0</v>
      </c>
      <c r="C35">
        <v>14596</v>
      </c>
      <c r="D35">
        <v>14044</v>
      </c>
      <c r="E35">
        <v>29184</v>
      </c>
      <c r="F35" s="2">
        <f t="shared" si="20"/>
        <v>0.500137061403509</v>
      </c>
      <c r="G35" s="2">
        <f t="shared" si="21"/>
        <v>0.48122258771929799</v>
      </c>
      <c r="H35">
        <f t="shared" si="22"/>
        <v>552</v>
      </c>
      <c r="I35" s="2">
        <f t="shared" si="23"/>
        <v>1.8914473684210498E-2</v>
      </c>
      <c r="J35">
        <v>87466</v>
      </c>
      <c r="K35">
        <v>87382</v>
      </c>
      <c r="L35">
        <v>87552</v>
      </c>
      <c r="M35" s="2">
        <f t="shared" si="10"/>
        <v>0.999017726608187</v>
      </c>
      <c r="N35" s="2">
        <f t="shared" si="11"/>
        <v>0.99805829678362601</v>
      </c>
      <c r="O35">
        <f t="shared" si="12"/>
        <v>84</v>
      </c>
      <c r="P35" s="2">
        <f t="shared" si="13"/>
        <v>9.5942982456140302E-4</v>
      </c>
      <c r="Q35">
        <v>102062</v>
      </c>
      <c r="R35">
        <v>101427</v>
      </c>
      <c r="S35">
        <v>116736</v>
      </c>
      <c r="T35" s="2">
        <f t="shared" si="14"/>
        <v>0.874297560307018</v>
      </c>
      <c r="U35" s="2">
        <f t="shared" si="15"/>
        <v>0.86885793585526305</v>
      </c>
      <c r="V35">
        <f t="shared" si="16"/>
        <v>635</v>
      </c>
      <c r="W35" s="2">
        <f t="shared" si="17"/>
        <v>5.4396244517543896E-3</v>
      </c>
      <c r="X35">
        <f t="shared" si="18"/>
        <v>-551</v>
      </c>
      <c r="Y35" s="3" t="e">
        <f t="shared" si="19"/>
        <v>#DIV/0!</v>
      </c>
      <c r="AA35" t="s">
        <v>84</v>
      </c>
    </row>
    <row r="36" spans="1:27">
      <c r="A36" t="s">
        <v>53</v>
      </c>
      <c r="B36">
        <v>0</v>
      </c>
      <c r="C36">
        <v>14775</v>
      </c>
      <c r="D36">
        <v>14134</v>
      </c>
      <c r="E36">
        <v>29184</v>
      </c>
      <c r="F36" s="2">
        <f t="shared" si="20"/>
        <v>0.50627055921052599</v>
      </c>
      <c r="G36" s="2">
        <f t="shared" si="21"/>
        <v>0.484306469298246</v>
      </c>
      <c r="H36">
        <f t="shared" si="22"/>
        <v>641</v>
      </c>
      <c r="I36" s="2">
        <f t="shared" si="23"/>
        <v>2.1964089912280702E-2</v>
      </c>
      <c r="J36">
        <v>87382</v>
      </c>
      <c r="K36">
        <v>87382</v>
      </c>
      <c r="L36">
        <v>87552</v>
      </c>
      <c r="M36" s="2">
        <f t="shared" si="10"/>
        <v>0.99805829678362601</v>
      </c>
      <c r="N36" s="2">
        <f t="shared" si="11"/>
        <v>0.99805829678362601</v>
      </c>
      <c r="O36">
        <f t="shared" si="12"/>
        <v>0</v>
      </c>
      <c r="P36" s="2">
        <f t="shared" si="13"/>
        <v>0</v>
      </c>
      <c r="Q36">
        <v>102158</v>
      </c>
      <c r="R36">
        <v>101516</v>
      </c>
      <c r="S36">
        <v>116736</v>
      </c>
      <c r="T36" s="2">
        <f t="shared" si="14"/>
        <v>0.87511992872806998</v>
      </c>
      <c r="U36" s="2">
        <f t="shared" si="15"/>
        <v>0.86962033991228105</v>
      </c>
      <c r="V36">
        <f t="shared" si="16"/>
        <v>642</v>
      </c>
      <c r="W36" s="2">
        <f t="shared" si="17"/>
        <v>5.4995888157894704E-3</v>
      </c>
      <c r="X36">
        <f t="shared" si="18"/>
        <v>-642</v>
      </c>
      <c r="Y36" s="3" t="e">
        <f t="shared" si="19"/>
        <v>#DIV/0!</v>
      </c>
      <c r="AA36" t="s">
        <v>84</v>
      </c>
    </row>
    <row r="37" spans="1:27">
      <c r="A37" t="s">
        <v>54</v>
      </c>
      <c r="B37">
        <v>0.03</v>
      </c>
      <c r="C37">
        <v>14830</v>
      </c>
      <c r="D37">
        <v>14143</v>
      </c>
      <c r="E37">
        <v>29184</v>
      </c>
      <c r="F37" s="2">
        <f t="shared" si="20"/>
        <v>0.50815515350877205</v>
      </c>
      <c r="G37" s="2">
        <f t="shared" si="21"/>
        <v>0.48461485745614002</v>
      </c>
      <c r="H37">
        <f t="shared" si="22"/>
        <v>687</v>
      </c>
      <c r="I37" s="2">
        <f t="shared" si="23"/>
        <v>2.3540296052631599E-2</v>
      </c>
      <c r="J37">
        <v>87382</v>
      </c>
      <c r="K37">
        <v>87382</v>
      </c>
      <c r="L37">
        <v>87552</v>
      </c>
      <c r="M37" s="2">
        <f t="shared" si="10"/>
        <v>0.99805829678362601</v>
      </c>
      <c r="N37" s="2">
        <f t="shared" si="11"/>
        <v>0.99805829678362601</v>
      </c>
      <c r="O37">
        <f t="shared" si="12"/>
        <v>0</v>
      </c>
      <c r="P37" s="2">
        <f t="shared" si="13"/>
        <v>0</v>
      </c>
      <c r="Q37">
        <v>102213</v>
      </c>
      <c r="R37">
        <v>101525</v>
      </c>
      <c r="S37">
        <v>116736</v>
      </c>
      <c r="T37" s="2">
        <f t="shared" si="14"/>
        <v>0.87559107730263197</v>
      </c>
      <c r="U37" s="2">
        <f t="shared" si="15"/>
        <v>0.86969743695175405</v>
      </c>
      <c r="V37">
        <f t="shared" si="16"/>
        <v>688</v>
      </c>
      <c r="W37" s="2">
        <f t="shared" si="17"/>
        <v>5.8936403508771896E-3</v>
      </c>
      <c r="X37">
        <f t="shared" si="18"/>
        <v>-688</v>
      </c>
      <c r="Y37" s="3">
        <f t="shared" si="19"/>
        <v>-22.3958333333333</v>
      </c>
      <c r="AA37" t="s">
        <v>84</v>
      </c>
    </row>
    <row r="38" spans="1:27">
      <c r="A38" t="s">
        <v>55</v>
      </c>
      <c r="B38">
        <v>0</v>
      </c>
      <c r="C38">
        <v>14513</v>
      </c>
      <c r="D38">
        <v>14209</v>
      </c>
      <c r="E38">
        <v>29184</v>
      </c>
      <c r="F38" s="2">
        <f t="shared" si="20"/>
        <v>0.49729303728070201</v>
      </c>
      <c r="G38" s="2">
        <f t="shared" si="21"/>
        <v>0.48687637061403499</v>
      </c>
      <c r="H38">
        <f t="shared" si="22"/>
        <v>304</v>
      </c>
      <c r="I38" s="2">
        <f t="shared" si="23"/>
        <v>1.0416666666666701E-2</v>
      </c>
      <c r="J38">
        <v>87382</v>
      </c>
      <c r="K38">
        <v>87382</v>
      </c>
      <c r="L38">
        <v>87552</v>
      </c>
      <c r="M38" s="2">
        <f t="shared" si="10"/>
        <v>0.99805829678362601</v>
      </c>
      <c r="N38" s="2">
        <f t="shared" si="11"/>
        <v>0.99805829678362601</v>
      </c>
      <c r="O38">
        <f t="shared" si="12"/>
        <v>0</v>
      </c>
      <c r="P38" s="2">
        <f t="shared" si="13"/>
        <v>0</v>
      </c>
      <c r="Q38">
        <v>101895</v>
      </c>
      <c r="R38">
        <v>101591</v>
      </c>
      <c r="S38">
        <v>116736</v>
      </c>
      <c r="T38" s="2">
        <f t="shared" si="14"/>
        <v>0.87286698190789502</v>
      </c>
      <c r="U38" s="2">
        <f t="shared" si="15"/>
        <v>0.87026281524122795</v>
      </c>
      <c r="V38">
        <f t="shared" si="16"/>
        <v>304</v>
      </c>
      <c r="W38" s="2">
        <f t="shared" si="17"/>
        <v>2.60416666666667E-3</v>
      </c>
      <c r="X38">
        <f t="shared" si="18"/>
        <v>-304</v>
      </c>
      <c r="Y38" s="3" t="e">
        <f t="shared" si="19"/>
        <v>#DIV/0!</v>
      </c>
      <c r="AA38" t="s">
        <v>84</v>
      </c>
    </row>
    <row r="39" spans="1:27">
      <c r="A39" t="s">
        <v>56</v>
      </c>
      <c r="B39">
        <v>0.09</v>
      </c>
      <c r="C39">
        <v>14209</v>
      </c>
      <c r="D39">
        <v>14209</v>
      </c>
      <c r="E39">
        <v>29184</v>
      </c>
      <c r="F39" s="2">
        <f t="shared" si="20"/>
        <v>0.48687637061403499</v>
      </c>
      <c r="G39" s="2">
        <f t="shared" si="21"/>
        <v>0.48687637061403499</v>
      </c>
      <c r="H39">
        <f t="shared" si="22"/>
        <v>0</v>
      </c>
      <c r="I39" s="2">
        <f t="shared" si="23"/>
        <v>0</v>
      </c>
      <c r="J39">
        <v>87382</v>
      </c>
      <c r="K39">
        <v>87363</v>
      </c>
      <c r="L39">
        <v>87552</v>
      </c>
      <c r="M39" s="2">
        <f t="shared" si="10"/>
        <v>0.99805829678362601</v>
      </c>
      <c r="N39" s="2">
        <f t="shared" si="11"/>
        <v>0.99784128289473695</v>
      </c>
      <c r="O39">
        <f t="shared" si="12"/>
        <v>19</v>
      </c>
      <c r="P39" s="2">
        <f t="shared" si="13"/>
        <v>2.1701388888888901E-4</v>
      </c>
      <c r="Q39">
        <v>101591</v>
      </c>
      <c r="R39">
        <v>101572</v>
      </c>
      <c r="S39">
        <v>116736</v>
      </c>
      <c r="T39" s="2">
        <f t="shared" si="14"/>
        <v>0.87026281524122795</v>
      </c>
      <c r="U39" s="2">
        <f t="shared" si="15"/>
        <v>0.87010005482456099</v>
      </c>
      <c r="V39">
        <f t="shared" si="16"/>
        <v>19</v>
      </c>
      <c r="W39" s="2">
        <f t="shared" si="17"/>
        <v>1.6276041666666701E-4</v>
      </c>
      <c r="X39">
        <f t="shared" si="18"/>
        <v>0</v>
      </c>
      <c r="Y39" s="3">
        <f t="shared" si="19"/>
        <v>0</v>
      </c>
      <c r="AA39" t="s">
        <v>85</v>
      </c>
    </row>
    <row r="40" spans="1:27" ht="39" customHeight="1">
      <c r="A40" s="13" t="s">
        <v>61</v>
      </c>
      <c r="B40" s="13"/>
      <c r="C40" s="13"/>
      <c r="D40" s="13"/>
      <c r="E40" s="13"/>
      <c r="F40" s="13"/>
      <c r="G40" s="13"/>
      <c r="H40" s="13"/>
      <c r="I40" s="13"/>
      <c r="J40" s="13"/>
      <c r="K40" s="13"/>
      <c r="L40" s="13"/>
      <c r="M40" s="13"/>
      <c r="N40" s="13"/>
      <c r="O40" s="13"/>
      <c r="P40" s="13"/>
      <c r="Q40" s="13"/>
      <c r="R40" s="13"/>
      <c r="S40" s="13"/>
    </row>
    <row r="42" spans="1:27" ht="18" customHeight="1">
      <c r="A42" s="11" t="s">
        <v>62</v>
      </c>
      <c r="B42" s="11"/>
      <c r="C42" s="11"/>
      <c r="D42" s="11"/>
      <c r="E42" s="11"/>
      <c r="F42" s="11"/>
      <c r="G42" s="11"/>
      <c r="H42" s="11"/>
      <c r="I42" s="11"/>
      <c r="J42" s="11"/>
      <c r="K42" s="11"/>
      <c r="L42" s="11"/>
      <c r="M42" s="11"/>
      <c r="N42" s="11"/>
      <c r="O42" s="11"/>
      <c r="P42" s="11"/>
      <c r="Q42" s="11"/>
      <c r="R42" s="11"/>
      <c r="S42" s="11"/>
    </row>
    <row r="43" spans="1:27" ht="21" customHeight="1">
      <c r="A43" s="12" t="s">
        <v>86</v>
      </c>
      <c r="B43" s="12"/>
      <c r="C43" s="12"/>
      <c r="D43" s="12"/>
      <c r="E43" s="12"/>
      <c r="F43" s="12"/>
      <c r="G43" s="12"/>
      <c r="H43" s="12"/>
      <c r="I43" s="12"/>
      <c r="J43" s="12"/>
      <c r="K43" s="12"/>
      <c r="L43" s="12"/>
      <c r="M43" s="12"/>
      <c r="N43" s="12"/>
      <c r="O43" s="12"/>
      <c r="P43" s="12"/>
      <c r="Q43" s="12"/>
      <c r="R43" s="12"/>
      <c r="S43" s="12"/>
    </row>
    <row r="44" spans="1:27" s="1" customFormat="1" ht="78" customHeight="1">
      <c r="A44" s="1" t="s">
        <v>2</v>
      </c>
      <c r="B44" s="1" t="s">
        <v>3</v>
      </c>
      <c r="C44" s="1" t="s">
        <v>87</v>
      </c>
      <c r="D44" s="1" t="s">
        <v>77</v>
      </c>
      <c r="E44" s="1" t="s">
        <v>78</v>
      </c>
      <c r="F44" s="1" t="s">
        <v>6</v>
      </c>
      <c r="G44" s="1" t="s">
        <v>79</v>
      </c>
      <c r="H44" s="1" t="s">
        <v>80</v>
      </c>
      <c r="I44" s="1" t="s">
        <v>81</v>
      </c>
      <c r="J44" s="1" t="s">
        <v>82</v>
      </c>
      <c r="K44" s="1" t="s">
        <v>36</v>
      </c>
      <c r="L44" s="1" t="s">
        <v>37</v>
      </c>
      <c r="M44" s="1" t="s">
        <v>38</v>
      </c>
      <c r="N44" s="1" t="s">
        <v>39</v>
      </c>
      <c r="O44" s="1" t="s">
        <v>40</v>
      </c>
      <c r="P44" s="1" t="s">
        <v>41</v>
      </c>
      <c r="Q44" s="1" t="s">
        <v>42</v>
      </c>
      <c r="R44" s="1" t="s">
        <v>11</v>
      </c>
      <c r="S44" s="1" t="s">
        <v>12</v>
      </c>
      <c r="T44" s="1" t="s">
        <v>13</v>
      </c>
      <c r="U44" s="1" t="s">
        <v>14</v>
      </c>
      <c r="V44" s="1" t="s">
        <v>15</v>
      </c>
      <c r="W44" s="1" t="s">
        <v>16</v>
      </c>
      <c r="X44" s="1" t="s">
        <v>17</v>
      </c>
      <c r="Y44" s="1" t="s">
        <v>18</v>
      </c>
      <c r="Z44" s="1" t="s">
        <v>19</v>
      </c>
      <c r="AA44" s="1" t="s">
        <v>20</v>
      </c>
    </row>
    <row r="45" spans="1:27">
      <c r="A45" t="s">
        <v>21</v>
      </c>
      <c r="B45">
        <v>0</v>
      </c>
      <c r="C45" t="s">
        <v>88</v>
      </c>
      <c r="D45">
        <v>31603</v>
      </c>
      <c r="E45">
        <v>5106</v>
      </c>
      <c r="F45">
        <v>36864</v>
      </c>
      <c r="G45" s="2">
        <f>D45/F45</f>
        <v>0.85728624131944398</v>
      </c>
      <c r="H45" s="2">
        <f>E45/F45</f>
        <v>0.13850911458333301</v>
      </c>
      <c r="I45">
        <f>D45-E45</f>
        <v>26497</v>
      </c>
      <c r="J45" s="2">
        <f>I45/F45</f>
        <v>0.71877712673611105</v>
      </c>
      <c r="K45">
        <v>0</v>
      </c>
      <c r="L45">
        <v>0</v>
      </c>
      <c r="M45">
        <v>0</v>
      </c>
      <c r="N45" s="2" t="e">
        <f>K45/M45</f>
        <v>#DIV/0!</v>
      </c>
      <c r="O45" s="2" t="e">
        <f>L45/M45</f>
        <v>#DIV/0!</v>
      </c>
      <c r="P45">
        <f>K45-L45</f>
        <v>0</v>
      </c>
      <c r="Q45" s="2" t="e">
        <f>P45/M45</f>
        <v>#DIV/0!</v>
      </c>
      <c r="R45">
        <v>31603</v>
      </c>
      <c r="S45">
        <v>11713</v>
      </c>
      <c r="T45">
        <v>121856</v>
      </c>
      <c r="U45" s="2">
        <f>R45/T45</f>
        <v>0.25934709821428598</v>
      </c>
      <c r="V45" s="2">
        <f>S45/T45</f>
        <v>9.6121651785714302E-2</v>
      </c>
      <c r="W45">
        <f>R45-S45</f>
        <v>19890</v>
      </c>
      <c r="X45" s="2">
        <f>W45/T45</f>
        <v>0.16322544642857101</v>
      </c>
      <c r="Y45">
        <f>P45-W45</f>
        <v>-19890</v>
      </c>
      <c r="Z45" s="3" t="e">
        <f>Y45/B45/1024</f>
        <v>#DIV/0!</v>
      </c>
    </row>
    <row r="46" spans="1:27">
      <c r="A46" t="s">
        <v>23</v>
      </c>
      <c r="B46">
        <v>0</v>
      </c>
      <c r="C46" t="s">
        <v>88</v>
      </c>
      <c r="D46">
        <v>36560</v>
      </c>
      <c r="E46">
        <v>5107</v>
      </c>
      <c r="F46">
        <v>68608</v>
      </c>
      <c r="G46" s="2">
        <f t="shared" ref="G46:G76" si="24">D46/F46</f>
        <v>0.53288246268656703</v>
      </c>
      <c r="H46" s="2">
        <f t="shared" ref="H46:H76" si="25">E46/F46</f>
        <v>7.4437383395522402E-2</v>
      </c>
      <c r="I46">
        <f t="shared" ref="I46:I76" si="26">D46-E46</f>
        <v>31453</v>
      </c>
      <c r="J46" s="2">
        <f t="shared" ref="J46:J76" si="27">I46/F46</f>
        <v>0.458445079291045</v>
      </c>
      <c r="K46">
        <v>0</v>
      </c>
      <c r="L46">
        <v>0</v>
      </c>
      <c r="M46">
        <v>0</v>
      </c>
      <c r="N46" s="2" t="e">
        <f t="shared" ref="N46:N76" si="28">K46/M46</f>
        <v>#DIV/0!</v>
      </c>
      <c r="O46" s="2" t="e">
        <f t="shared" ref="O46:O76" si="29">L46/M46</f>
        <v>#DIV/0!</v>
      </c>
      <c r="P46">
        <f t="shared" ref="P46:P76" si="30">K46-L46</f>
        <v>0</v>
      </c>
      <c r="Q46" s="2" t="e">
        <f t="shared" ref="Q46:Q76" si="31">P46/M46</f>
        <v>#DIV/0!</v>
      </c>
      <c r="R46">
        <v>43167</v>
      </c>
      <c r="S46">
        <v>20474</v>
      </c>
      <c r="T46">
        <v>153600</v>
      </c>
      <c r="U46" s="2">
        <f t="shared" ref="U46:U76" si="32">R46/T46</f>
        <v>0.28103515624999997</v>
      </c>
      <c r="V46" s="2">
        <f t="shared" ref="V46:V76" si="33">S46/T46</f>
        <v>0.13329427083333301</v>
      </c>
      <c r="W46">
        <f t="shared" ref="W46:W76" si="34">R46-S46</f>
        <v>22693</v>
      </c>
      <c r="X46" s="2">
        <f t="shared" ref="X46:X76" si="35">W46/T46</f>
        <v>0.14774088541666699</v>
      </c>
      <c r="Y46">
        <f t="shared" ref="Y46:Y76" si="36">P46-W46</f>
        <v>-22693</v>
      </c>
      <c r="Z46" s="3" t="e">
        <f t="shared" ref="Z46:Z76" si="37">Y46/B46/1024</f>
        <v>#DIV/0!</v>
      </c>
    </row>
    <row r="47" spans="1:27">
      <c r="A47" t="s">
        <v>24</v>
      </c>
      <c r="B47">
        <v>0</v>
      </c>
      <c r="C47" t="s">
        <v>88</v>
      </c>
      <c r="D47">
        <v>68595</v>
      </c>
      <c r="E47">
        <v>5112</v>
      </c>
      <c r="F47">
        <v>68608</v>
      </c>
      <c r="G47" s="2">
        <f t="shared" si="24"/>
        <v>0.99981051772388096</v>
      </c>
      <c r="H47" s="2">
        <f t="shared" si="25"/>
        <v>7.4510261194029898E-2</v>
      </c>
      <c r="I47">
        <f t="shared" si="26"/>
        <v>63483</v>
      </c>
      <c r="J47" s="2">
        <f t="shared" si="27"/>
        <v>0.92530025652985104</v>
      </c>
      <c r="K47">
        <v>0</v>
      </c>
      <c r="L47">
        <v>0</v>
      </c>
      <c r="M47">
        <v>0</v>
      </c>
      <c r="N47" s="2" t="e">
        <f t="shared" si="28"/>
        <v>#DIV/0!</v>
      </c>
      <c r="O47" s="2" t="e">
        <f t="shared" si="29"/>
        <v>#DIV/0!</v>
      </c>
      <c r="P47">
        <f t="shared" si="30"/>
        <v>0</v>
      </c>
      <c r="Q47" s="2" t="e">
        <f t="shared" si="31"/>
        <v>#DIV/0!</v>
      </c>
      <c r="R47">
        <v>83962</v>
      </c>
      <c r="S47">
        <v>42710</v>
      </c>
      <c r="T47">
        <v>153600</v>
      </c>
      <c r="U47" s="2">
        <f t="shared" si="32"/>
        <v>0.546627604166667</v>
      </c>
      <c r="V47" s="2">
        <f t="shared" si="33"/>
        <v>0.27805989583333302</v>
      </c>
      <c r="W47">
        <f t="shared" si="34"/>
        <v>41252</v>
      </c>
      <c r="X47" s="2">
        <f t="shared" si="35"/>
        <v>0.26856770833333299</v>
      </c>
      <c r="Y47">
        <f t="shared" si="36"/>
        <v>-41252</v>
      </c>
      <c r="Z47" s="3" t="e">
        <f t="shared" si="37"/>
        <v>#DIV/0!</v>
      </c>
    </row>
    <row r="48" spans="1:27">
      <c r="A48" t="s">
        <v>25</v>
      </c>
      <c r="B48">
        <v>0.08</v>
      </c>
      <c r="C48" t="s">
        <v>88</v>
      </c>
      <c r="D48">
        <v>67945</v>
      </c>
      <c r="E48">
        <v>5111</v>
      </c>
      <c r="F48">
        <v>132096</v>
      </c>
      <c r="G48" s="2">
        <f t="shared" si="24"/>
        <v>0.51436076792635699</v>
      </c>
      <c r="H48" s="2">
        <f t="shared" si="25"/>
        <v>3.8691557655038802E-2</v>
      </c>
      <c r="I48">
        <f t="shared" si="26"/>
        <v>62834</v>
      </c>
      <c r="J48" s="2">
        <f t="shared" si="27"/>
        <v>0.47566921027131798</v>
      </c>
      <c r="K48">
        <v>0</v>
      </c>
      <c r="L48">
        <v>0</v>
      </c>
      <c r="M48">
        <v>0</v>
      </c>
      <c r="N48" s="2" t="e">
        <f t="shared" si="28"/>
        <v>#DIV/0!</v>
      </c>
      <c r="O48" s="2" t="e">
        <f t="shared" si="29"/>
        <v>#DIV/0!</v>
      </c>
      <c r="P48">
        <f t="shared" si="30"/>
        <v>0</v>
      </c>
      <c r="Q48" s="2" t="e">
        <f t="shared" si="31"/>
        <v>#DIV/0!</v>
      </c>
      <c r="R48">
        <v>105543</v>
      </c>
      <c r="S48">
        <v>62980</v>
      </c>
      <c r="T48">
        <v>217088</v>
      </c>
      <c r="U48" s="2">
        <f t="shared" si="32"/>
        <v>0.48617611291273599</v>
      </c>
      <c r="V48" s="2">
        <f t="shared" si="33"/>
        <v>0.29011276533018898</v>
      </c>
      <c r="W48">
        <f t="shared" si="34"/>
        <v>42563</v>
      </c>
      <c r="X48" s="2">
        <f t="shared" si="35"/>
        <v>0.19606334758254701</v>
      </c>
      <c r="Y48">
        <f t="shared" si="36"/>
        <v>-42563</v>
      </c>
      <c r="Z48" s="3">
        <f t="shared" si="37"/>
        <v>-519.56787109375</v>
      </c>
    </row>
    <row r="49" spans="1:26">
      <c r="A49" t="s">
        <v>26</v>
      </c>
      <c r="B49">
        <v>7.0000000000000007E-2</v>
      </c>
      <c r="C49" t="s">
        <v>88</v>
      </c>
      <c r="D49">
        <v>132087</v>
      </c>
      <c r="E49">
        <v>5102</v>
      </c>
      <c r="F49">
        <v>132096</v>
      </c>
      <c r="G49" s="2">
        <f t="shared" si="24"/>
        <v>0.99993186773255804</v>
      </c>
      <c r="H49" s="2">
        <f t="shared" si="25"/>
        <v>3.8623425387596902E-2</v>
      </c>
      <c r="I49">
        <f t="shared" si="26"/>
        <v>126985</v>
      </c>
      <c r="J49" s="2">
        <f t="shared" si="27"/>
        <v>0.96130844234496104</v>
      </c>
      <c r="K49">
        <v>0</v>
      </c>
      <c r="L49">
        <v>0</v>
      </c>
      <c r="M49">
        <v>0</v>
      </c>
      <c r="N49" s="2" t="e">
        <f t="shared" si="28"/>
        <v>#DIV/0!</v>
      </c>
      <c r="O49" s="2" t="e">
        <f t="shared" si="29"/>
        <v>#DIV/0!</v>
      </c>
      <c r="P49">
        <f t="shared" si="30"/>
        <v>0</v>
      </c>
      <c r="Q49" s="2" t="e">
        <f t="shared" si="31"/>
        <v>#DIV/0!</v>
      </c>
      <c r="R49">
        <v>189956</v>
      </c>
      <c r="S49">
        <v>105606</v>
      </c>
      <c r="T49">
        <v>232960</v>
      </c>
      <c r="U49" s="2">
        <f t="shared" si="32"/>
        <v>0.81540178571428601</v>
      </c>
      <c r="V49" s="2">
        <f t="shared" si="33"/>
        <v>0.45332245879120903</v>
      </c>
      <c r="W49">
        <f t="shared" si="34"/>
        <v>84350</v>
      </c>
      <c r="X49" s="2">
        <f t="shared" si="35"/>
        <v>0.36207932692307698</v>
      </c>
      <c r="Y49">
        <f t="shared" si="36"/>
        <v>-84350</v>
      </c>
      <c r="Z49" s="3">
        <f t="shared" si="37"/>
        <v>-1176.7578125</v>
      </c>
    </row>
    <row r="50" spans="1:26">
      <c r="A50" t="s">
        <v>27</v>
      </c>
      <c r="B50">
        <v>0.16</v>
      </c>
      <c r="C50" t="s">
        <v>89</v>
      </c>
      <c r="D50">
        <v>5102</v>
      </c>
      <c r="E50">
        <v>0</v>
      </c>
      <c r="F50">
        <v>132096</v>
      </c>
      <c r="G50" s="2">
        <f t="shared" si="24"/>
        <v>3.8623425387596902E-2</v>
      </c>
      <c r="H50" s="2">
        <f t="shared" si="25"/>
        <v>0</v>
      </c>
      <c r="I50">
        <f t="shared" si="26"/>
        <v>5102</v>
      </c>
      <c r="J50" s="2">
        <f t="shared" si="27"/>
        <v>3.8623425387596902E-2</v>
      </c>
      <c r="K50">
        <v>100503</v>
      </c>
      <c r="L50">
        <v>93982</v>
      </c>
      <c r="M50">
        <v>178688</v>
      </c>
      <c r="N50" s="2">
        <f t="shared" si="28"/>
        <v>0.56244963287965599</v>
      </c>
      <c r="O50" s="2">
        <f t="shared" si="29"/>
        <v>0.52595585601719197</v>
      </c>
      <c r="P50">
        <f t="shared" si="30"/>
        <v>6521</v>
      </c>
      <c r="Q50" s="2">
        <f t="shared" si="31"/>
        <v>3.6493776862464203E-2</v>
      </c>
      <c r="R50">
        <v>105606</v>
      </c>
      <c r="S50">
        <v>93982</v>
      </c>
      <c r="T50">
        <v>310784</v>
      </c>
      <c r="U50" s="2">
        <f t="shared" si="32"/>
        <v>0.33980513797364098</v>
      </c>
      <c r="V50" s="2">
        <f t="shared" si="33"/>
        <v>0.30240295510708398</v>
      </c>
      <c r="W50">
        <f t="shared" si="34"/>
        <v>11624</v>
      </c>
      <c r="X50" s="2">
        <f t="shared" si="35"/>
        <v>3.7402182866556798E-2</v>
      </c>
      <c r="Y50">
        <f t="shared" si="36"/>
        <v>-5103</v>
      </c>
      <c r="Z50" s="3">
        <f t="shared" si="37"/>
        <v>-31.146240234375</v>
      </c>
    </row>
    <row r="51" spans="1:26">
      <c r="A51" t="s">
        <v>28</v>
      </c>
      <c r="B51">
        <v>0.09</v>
      </c>
      <c r="C51" t="s">
        <v>88</v>
      </c>
      <c r="D51">
        <v>126976</v>
      </c>
      <c r="E51">
        <v>40537</v>
      </c>
      <c r="F51">
        <v>109568</v>
      </c>
      <c r="G51" s="2">
        <f t="shared" si="24"/>
        <v>1.1588785046729</v>
      </c>
      <c r="H51" s="2">
        <f t="shared" si="25"/>
        <v>0.36997115946261699</v>
      </c>
      <c r="I51">
        <f t="shared" si="26"/>
        <v>86439</v>
      </c>
      <c r="J51" s="2">
        <f t="shared" si="27"/>
        <v>0.78890734521028005</v>
      </c>
      <c r="K51">
        <v>0</v>
      </c>
      <c r="L51">
        <v>0</v>
      </c>
      <c r="M51">
        <v>0</v>
      </c>
      <c r="N51" s="2" t="e">
        <f t="shared" si="28"/>
        <v>#DIV/0!</v>
      </c>
      <c r="O51" s="2" t="e">
        <f t="shared" si="29"/>
        <v>#DIV/0!</v>
      </c>
      <c r="P51">
        <f t="shared" si="30"/>
        <v>0</v>
      </c>
      <c r="Q51" s="2" t="e">
        <f t="shared" si="31"/>
        <v>#DIV/0!</v>
      </c>
      <c r="R51">
        <v>220958</v>
      </c>
      <c r="S51">
        <v>134520</v>
      </c>
      <c r="T51">
        <v>288256</v>
      </c>
      <c r="U51" s="2">
        <f t="shared" si="32"/>
        <v>0.76653391429840101</v>
      </c>
      <c r="V51" s="2">
        <f t="shared" si="33"/>
        <v>0.46666851687388999</v>
      </c>
      <c r="W51">
        <f t="shared" si="34"/>
        <v>86438</v>
      </c>
      <c r="X51" s="2">
        <f t="shared" si="35"/>
        <v>0.29986539742451201</v>
      </c>
      <c r="Y51">
        <f t="shared" si="36"/>
        <v>-86438</v>
      </c>
      <c r="Z51" s="3">
        <f t="shared" si="37"/>
        <v>-937.91232638888903</v>
      </c>
    </row>
    <row r="52" spans="1:26">
      <c r="A52" t="s">
        <v>29</v>
      </c>
      <c r="B52">
        <v>7.0000000000000007E-2</v>
      </c>
      <c r="C52" t="s">
        <v>88</v>
      </c>
      <c r="D52">
        <v>107609</v>
      </c>
      <c r="E52">
        <v>53746</v>
      </c>
      <c r="F52">
        <v>120832</v>
      </c>
      <c r="G52" s="2">
        <f t="shared" si="24"/>
        <v>0.89056706832627097</v>
      </c>
      <c r="H52" s="2">
        <f t="shared" si="25"/>
        <v>0.444799390889831</v>
      </c>
      <c r="I52">
        <f t="shared" si="26"/>
        <v>53863</v>
      </c>
      <c r="J52" s="2">
        <f t="shared" si="27"/>
        <v>0.44576767743644102</v>
      </c>
      <c r="K52">
        <v>0</v>
      </c>
      <c r="L52">
        <v>0</v>
      </c>
      <c r="M52">
        <v>0</v>
      </c>
      <c r="N52" s="2" t="e">
        <f t="shared" si="28"/>
        <v>#DIV/0!</v>
      </c>
      <c r="O52" s="2" t="e">
        <f t="shared" si="29"/>
        <v>#DIV/0!</v>
      </c>
      <c r="P52">
        <f t="shared" si="30"/>
        <v>0</v>
      </c>
      <c r="Q52" s="2" t="e">
        <f t="shared" si="31"/>
        <v>#DIV/0!</v>
      </c>
      <c r="R52">
        <v>201592</v>
      </c>
      <c r="S52">
        <v>156271</v>
      </c>
      <c r="T52">
        <v>299520</v>
      </c>
      <c r="U52" s="2">
        <f t="shared" si="32"/>
        <v>0.673050213675214</v>
      </c>
      <c r="V52" s="2">
        <f t="shared" si="33"/>
        <v>0.52173811431623895</v>
      </c>
      <c r="W52">
        <f t="shared" si="34"/>
        <v>45321</v>
      </c>
      <c r="X52" s="2">
        <f t="shared" si="35"/>
        <v>0.15131209935897399</v>
      </c>
      <c r="Y52">
        <f t="shared" si="36"/>
        <v>-45321</v>
      </c>
      <c r="Z52" s="3">
        <f t="shared" si="37"/>
        <v>-632.26841517857099</v>
      </c>
    </row>
    <row r="53" spans="1:26">
      <c r="A53" t="s">
        <v>31</v>
      </c>
      <c r="B53">
        <v>7.0000000000000007E-2</v>
      </c>
      <c r="C53" t="s">
        <v>88</v>
      </c>
      <c r="D53">
        <v>120736</v>
      </c>
      <c r="E53">
        <v>53747</v>
      </c>
      <c r="F53">
        <v>112640</v>
      </c>
      <c r="G53" s="2">
        <f t="shared" si="24"/>
        <v>1.0718749999999999</v>
      </c>
      <c r="H53" s="2">
        <f t="shared" si="25"/>
        <v>0.47715731534090899</v>
      </c>
      <c r="I53">
        <f t="shared" si="26"/>
        <v>66989</v>
      </c>
      <c r="J53" s="2">
        <f t="shared" si="27"/>
        <v>0.59471768465909103</v>
      </c>
      <c r="K53">
        <v>0</v>
      </c>
      <c r="L53">
        <v>0</v>
      </c>
      <c r="M53">
        <v>0</v>
      </c>
      <c r="N53" s="2" t="e">
        <f t="shared" si="28"/>
        <v>#DIV/0!</v>
      </c>
      <c r="O53" s="2" t="e">
        <f t="shared" si="29"/>
        <v>#DIV/0!</v>
      </c>
      <c r="P53">
        <f t="shared" si="30"/>
        <v>0</v>
      </c>
      <c r="Q53" s="2" t="e">
        <f t="shared" si="31"/>
        <v>#DIV/0!</v>
      </c>
      <c r="R53">
        <v>223261</v>
      </c>
      <c r="S53">
        <v>175079</v>
      </c>
      <c r="T53">
        <v>291328</v>
      </c>
      <c r="U53" s="2">
        <f t="shared" si="32"/>
        <v>0.76635613466608099</v>
      </c>
      <c r="V53" s="2">
        <f t="shared" si="33"/>
        <v>0.60096866761862899</v>
      </c>
      <c r="W53">
        <f t="shared" si="34"/>
        <v>48182</v>
      </c>
      <c r="X53" s="2">
        <f t="shared" si="35"/>
        <v>0.165387467047452</v>
      </c>
      <c r="Y53">
        <f t="shared" si="36"/>
        <v>-48182</v>
      </c>
      <c r="Z53" s="3">
        <f t="shared" si="37"/>
        <v>-672.181919642857</v>
      </c>
    </row>
    <row r="54" spans="1:26">
      <c r="A54" t="s">
        <v>43</v>
      </c>
      <c r="B54">
        <v>0.08</v>
      </c>
      <c r="C54" t="s">
        <v>88</v>
      </c>
      <c r="D54">
        <v>112627</v>
      </c>
      <c r="E54">
        <v>43333</v>
      </c>
      <c r="F54">
        <v>116736</v>
      </c>
      <c r="G54" s="2">
        <f t="shared" si="24"/>
        <v>0.96480091831140302</v>
      </c>
      <c r="H54" s="2">
        <f t="shared" si="25"/>
        <v>0.37120511239035098</v>
      </c>
      <c r="I54">
        <f t="shared" si="26"/>
        <v>69294</v>
      </c>
      <c r="J54" s="2">
        <f t="shared" si="27"/>
        <v>0.59359580592105299</v>
      </c>
      <c r="K54">
        <v>0</v>
      </c>
      <c r="L54">
        <v>0</v>
      </c>
      <c r="M54">
        <v>0</v>
      </c>
      <c r="N54" s="2" t="e">
        <f t="shared" si="28"/>
        <v>#DIV/0!</v>
      </c>
      <c r="O54" s="2" t="e">
        <f t="shared" si="29"/>
        <v>#DIV/0!</v>
      </c>
      <c r="P54">
        <f t="shared" si="30"/>
        <v>0</v>
      </c>
      <c r="Q54" s="2" t="e">
        <f t="shared" si="31"/>
        <v>#DIV/0!</v>
      </c>
      <c r="R54">
        <v>233959</v>
      </c>
      <c r="S54">
        <v>188311</v>
      </c>
      <c r="T54">
        <v>295424</v>
      </c>
      <c r="U54" s="2">
        <f t="shared" si="32"/>
        <v>0.79194310550260005</v>
      </c>
      <c r="V54" s="2">
        <f t="shared" si="33"/>
        <v>0.63742620775563297</v>
      </c>
      <c r="W54">
        <f t="shared" si="34"/>
        <v>45648</v>
      </c>
      <c r="X54" s="2">
        <f t="shared" si="35"/>
        <v>0.154516897746967</v>
      </c>
      <c r="Y54">
        <f t="shared" si="36"/>
        <v>-45648</v>
      </c>
      <c r="Z54" s="3">
        <f t="shared" si="37"/>
        <v>-557.2265625</v>
      </c>
    </row>
    <row r="55" spans="1:26">
      <c r="A55" t="s">
        <v>44</v>
      </c>
      <c r="B55">
        <v>0.24</v>
      </c>
      <c r="C55" t="s">
        <v>89</v>
      </c>
      <c r="D55">
        <v>43333</v>
      </c>
      <c r="E55">
        <v>0</v>
      </c>
      <c r="F55">
        <v>116736</v>
      </c>
      <c r="G55" s="2">
        <f t="shared" si="24"/>
        <v>0.37120511239035098</v>
      </c>
      <c r="H55" s="2">
        <f t="shared" si="25"/>
        <v>0</v>
      </c>
      <c r="I55">
        <f t="shared" si="26"/>
        <v>43333</v>
      </c>
      <c r="J55" s="2">
        <f t="shared" si="27"/>
        <v>0.37120511239035098</v>
      </c>
      <c r="K55">
        <v>144978</v>
      </c>
      <c r="L55">
        <v>165435</v>
      </c>
      <c r="M55">
        <v>257024</v>
      </c>
      <c r="N55" s="2">
        <f t="shared" si="28"/>
        <v>0.56406405627489997</v>
      </c>
      <c r="O55" s="2">
        <f t="shared" si="29"/>
        <v>0.64365584536852605</v>
      </c>
      <c r="P55">
        <f t="shared" si="30"/>
        <v>-20457</v>
      </c>
      <c r="Q55" s="2">
        <f t="shared" si="31"/>
        <v>-7.9591789093625506E-2</v>
      </c>
      <c r="R55">
        <v>188311</v>
      </c>
      <c r="S55">
        <v>165435</v>
      </c>
      <c r="T55">
        <v>373760</v>
      </c>
      <c r="U55" s="2">
        <f t="shared" si="32"/>
        <v>0.50382866010273997</v>
      </c>
      <c r="V55" s="2">
        <f t="shared" si="33"/>
        <v>0.44262360873287698</v>
      </c>
      <c r="W55">
        <f t="shared" si="34"/>
        <v>22876</v>
      </c>
      <c r="X55" s="2">
        <f t="shared" si="35"/>
        <v>6.1205051369862998E-2</v>
      </c>
      <c r="Y55">
        <f t="shared" si="36"/>
        <v>-43333</v>
      </c>
      <c r="Z55" s="3">
        <f t="shared" si="37"/>
        <v>-176.322428385417</v>
      </c>
    </row>
    <row r="56" spans="1:26">
      <c r="A56" t="s">
        <v>45</v>
      </c>
      <c r="B56">
        <v>0</v>
      </c>
      <c r="C56" t="s">
        <v>88</v>
      </c>
      <c r="D56">
        <v>58880</v>
      </c>
      <c r="E56">
        <v>20915</v>
      </c>
      <c r="F56">
        <v>116736</v>
      </c>
      <c r="G56" s="2">
        <f t="shared" si="24"/>
        <v>0.50438596491228105</v>
      </c>
      <c r="H56" s="2">
        <f t="shared" si="25"/>
        <v>0.179164953399123</v>
      </c>
      <c r="I56">
        <f t="shared" si="26"/>
        <v>37965</v>
      </c>
      <c r="J56" s="2">
        <f t="shared" si="27"/>
        <v>0.32522101151315802</v>
      </c>
      <c r="K56">
        <v>0</v>
      </c>
      <c r="L56">
        <v>0</v>
      </c>
      <c r="M56">
        <v>0</v>
      </c>
      <c r="N56" s="2" t="e">
        <f t="shared" si="28"/>
        <v>#DIV/0!</v>
      </c>
      <c r="O56" s="2" t="e">
        <f t="shared" si="29"/>
        <v>#DIV/0!</v>
      </c>
      <c r="P56">
        <f t="shared" si="30"/>
        <v>0</v>
      </c>
      <c r="Q56" s="2" t="e">
        <f t="shared" si="31"/>
        <v>#DIV/0!</v>
      </c>
      <c r="R56">
        <v>224315</v>
      </c>
      <c r="S56">
        <v>186351</v>
      </c>
      <c r="T56">
        <v>373760</v>
      </c>
      <c r="U56" s="2">
        <f t="shared" si="32"/>
        <v>0.60015785530821897</v>
      </c>
      <c r="V56" s="2">
        <f t="shared" si="33"/>
        <v>0.49858465325342499</v>
      </c>
      <c r="W56">
        <f t="shared" si="34"/>
        <v>37964</v>
      </c>
      <c r="X56" s="2">
        <f t="shared" si="35"/>
        <v>0.101573202054795</v>
      </c>
      <c r="Y56">
        <f t="shared" si="36"/>
        <v>-37964</v>
      </c>
      <c r="Z56" s="3" t="e">
        <f t="shared" si="37"/>
        <v>#DIV/0!</v>
      </c>
    </row>
    <row r="57" spans="1:26">
      <c r="A57" t="s">
        <v>46</v>
      </c>
      <c r="B57">
        <v>0</v>
      </c>
      <c r="C57" t="s">
        <v>88</v>
      </c>
      <c r="D57">
        <v>79427</v>
      </c>
      <c r="E57">
        <v>19727</v>
      </c>
      <c r="F57">
        <v>116736</v>
      </c>
      <c r="G57" s="2">
        <f t="shared" si="24"/>
        <v>0.68039850603070196</v>
      </c>
      <c r="H57" s="2">
        <f t="shared" si="25"/>
        <v>0.16898814418859601</v>
      </c>
      <c r="I57">
        <f t="shared" si="26"/>
        <v>59700</v>
      </c>
      <c r="J57" s="2">
        <f t="shared" si="27"/>
        <v>0.51141036184210498</v>
      </c>
      <c r="K57">
        <v>0</v>
      </c>
      <c r="L57">
        <v>0</v>
      </c>
      <c r="M57">
        <v>0</v>
      </c>
      <c r="N57" s="2" t="e">
        <f t="shared" si="28"/>
        <v>#DIV/0!</v>
      </c>
      <c r="O57" s="2" t="e">
        <f t="shared" si="29"/>
        <v>#DIV/0!</v>
      </c>
      <c r="P57">
        <f t="shared" si="30"/>
        <v>0</v>
      </c>
      <c r="Q57" s="2" t="e">
        <f t="shared" si="31"/>
        <v>#DIV/0!</v>
      </c>
      <c r="R57">
        <v>244863</v>
      </c>
      <c r="S57">
        <v>204937</v>
      </c>
      <c r="T57">
        <v>373760</v>
      </c>
      <c r="U57" s="2">
        <f t="shared" si="32"/>
        <v>0.65513431078767104</v>
      </c>
      <c r="V57" s="2">
        <f t="shared" si="33"/>
        <v>0.54831175085616402</v>
      </c>
      <c r="W57">
        <f t="shared" si="34"/>
        <v>39926</v>
      </c>
      <c r="X57" s="2">
        <f t="shared" si="35"/>
        <v>0.10682255993150699</v>
      </c>
      <c r="Y57">
        <f t="shared" si="36"/>
        <v>-39926</v>
      </c>
      <c r="Z57" s="3" t="e">
        <f t="shared" si="37"/>
        <v>#DIV/0!</v>
      </c>
    </row>
    <row r="58" spans="1:26">
      <c r="A58" t="s">
        <v>47</v>
      </c>
      <c r="B58">
        <v>0.08</v>
      </c>
      <c r="C58" t="s">
        <v>88</v>
      </c>
      <c r="D58">
        <v>78353</v>
      </c>
      <c r="E58">
        <v>20922</v>
      </c>
      <c r="F58">
        <v>116736</v>
      </c>
      <c r="G58" s="2">
        <f t="shared" si="24"/>
        <v>0.67119825932017496</v>
      </c>
      <c r="H58" s="2">
        <f t="shared" si="25"/>
        <v>0.17922491776315799</v>
      </c>
      <c r="I58">
        <f t="shared" si="26"/>
        <v>57431</v>
      </c>
      <c r="J58" s="2">
        <f t="shared" si="27"/>
        <v>0.491973341557018</v>
      </c>
      <c r="K58">
        <v>0</v>
      </c>
      <c r="L58">
        <v>0</v>
      </c>
      <c r="M58">
        <v>0</v>
      </c>
      <c r="N58" s="2" t="e">
        <f t="shared" si="28"/>
        <v>#DIV/0!</v>
      </c>
      <c r="O58" s="2" t="e">
        <f t="shared" si="29"/>
        <v>#DIV/0!</v>
      </c>
      <c r="P58">
        <f t="shared" si="30"/>
        <v>0</v>
      </c>
      <c r="Q58" s="2" t="e">
        <f t="shared" si="31"/>
        <v>#DIV/0!</v>
      </c>
      <c r="R58">
        <v>263563</v>
      </c>
      <c r="S58">
        <v>224780</v>
      </c>
      <c r="T58">
        <v>373760</v>
      </c>
      <c r="U58" s="2">
        <f t="shared" si="32"/>
        <v>0.70516641695205495</v>
      </c>
      <c r="V58" s="2">
        <f t="shared" si="33"/>
        <v>0.60140196917808197</v>
      </c>
      <c r="W58">
        <f t="shared" si="34"/>
        <v>38783</v>
      </c>
      <c r="X58" s="2">
        <f t="shared" si="35"/>
        <v>0.10376444777397301</v>
      </c>
      <c r="Y58">
        <f t="shared" si="36"/>
        <v>-38783</v>
      </c>
      <c r="Z58" s="3">
        <f t="shared" si="37"/>
        <v>-473.42529296875</v>
      </c>
    </row>
    <row r="59" spans="1:26">
      <c r="A59" t="s">
        <v>48</v>
      </c>
      <c r="B59">
        <v>0</v>
      </c>
      <c r="C59" t="s">
        <v>88</v>
      </c>
      <c r="D59">
        <v>79802</v>
      </c>
      <c r="E59">
        <v>20660</v>
      </c>
      <c r="F59">
        <v>116736</v>
      </c>
      <c r="G59" s="2">
        <f t="shared" si="24"/>
        <v>0.68361088267543901</v>
      </c>
      <c r="H59" s="2">
        <f t="shared" si="25"/>
        <v>0.17698053728070201</v>
      </c>
      <c r="I59">
        <f t="shared" si="26"/>
        <v>59142</v>
      </c>
      <c r="J59" s="2">
        <f t="shared" si="27"/>
        <v>0.50663034539473695</v>
      </c>
      <c r="K59">
        <v>0</v>
      </c>
      <c r="L59">
        <v>0</v>
      </c>
      <c r="M59">
        <v>0</v>
      </c>
      <c r="N59" s="2" t="e">
        <f t="shared" si="28"/>
        <v>#DIV/0!</v>
      </c>
      <c r="O59" s="2" t="e">
        <f t="shared" si="29"/>
        <v>#DIV/0!</v>
      </c>
      <c r="P59">
        <f t="shared" si="30"/>
        <v>0</v>
      </c>
      <c r="Q59" s="2" t="e">
        <f t="shared" si="31"/>
        <v>#DIV/0!</v>
      </c>
      <c r="R59">
        <v>283660</v>
      </c>
      <c r="S59">
        <v>243889</v>
      </c>
      <c r="T59">
        <v>373760</v>
      </c>
      <c r="U59" s="2">
        <f t="shared" si="32"/>
        <v>0.75893621575342496</v>
      </c>
      <c r="V59" s="2">
        <f t="shared" si="33"/>
        <v>0.65252836044520501</v>
      </c>
      <c r="W59">
        <f t="shared" si="34"/>
        <v>39771</v>
      </c>
      <c r="X59" s="2">
        <f t="shared" si="35"/>
        <v>0.106407855308219</v>
      </c>
      <c r="Y59">
        <f t="shared" si="36"/>
        <v>-39771</v>
      </c>
      <c r="Z59" s="3" t="e">
        <f t="shared" si="37"/>
        <v>#DIV/0!</v>
      </c>
    </row>
    <row r="60" spans="1:26">
      <c r="A60" t="s">
        <v>49</v>
      </c>
      <c r="B60">
        <v>0.28000000000000003</v>
      </c>
      <c r="C60" t="s">
        <v>89</v>
      </c>
      <c r="D60">
        <v>20660</v>
      </c>
      <c r="E60">
        <v>0</v>
      </c>
      <c r="F60">
        <v>116736</v>
      </c>
      <c r="G60" s="2">
        <f t="shared" si="24"/>
        <v>0.17698053728070201</v>
      </c>
      <c r="H60" s="2">
        <f t="shared" si="25"/>
        <v>0</v>
      </c>
      <c r="I60">
        <f t="shared" si="26"/>
        <v>20660</v>
      </c>
      <c r="J60" s="2">
        <f t="shared" si="27"/>
        <v>0.17698053728070201</v>
      </c>
      <c r="K60">
        <v>223228</v>
      </c>
      <c r="L60">
        <v>205289</v>
      </c>
      <c r="M60">
        <v>305664</v>
      </c>
      <c r="N60" s="2">
        <f t="shared" si="28"/>
        <v>0.73030517169179199</v>
      </c>
      <c r="O60" s="2">
        <f t="shared" si="29"/>
        <v>0.67161654627303202</v>
      </c>
      <c r="P60">
        <f t="shared" si="30"/>
        <v>17939</v>
      </c>
      <c r="Q60" s="2">
        <f t="shared" si="31"/>
        <v>5.86886254187605E-2</v>
      </c>
      <c r="R60">
        <v>243889</v>
      </c>
      <c r="S60">
        <v>205289</v>
      </c>
      <c r="T60">
        <v>422400</v>
      </c>
      <c r="U60" s="2">
        <f t="shared" si="32"/>
        <v>0.57738873106060595</v>
      </c>
      <c r="V60" s="2">
        <f t="shared" si="33"/>
        <v>0.48600615530302999</v>
      </c>
      <c r="W60">
        <f t="shared" si="34"/>
        <v>38600</v>
      </c>
      <c r="X60" s="2">
        <f t="shared" si="35"/>
        <v>9.1382575757575801E-2</v>
      </c>
      <c r="Y60">
        <f t="shared" si="36"/>
        <v>-20661</v>
      </c>
      <c r="Z60" s="3">
        <f t="shared" si="37"/>
        <v>-72.059849330357096</v>
      </c>
    </row>
    <row r="61" spans="1:26">
      <c r="A61" t="s">
        <v>50</v>
      </c>
      <c r="B61">
        <v>0.08</v>
      </c>
      <c r="C61" t="s">
        <v>88</v>
      </c>
      <c r="D61">
        <v>58880</v>
      </c>
      <c r="E61">
        <v>22125</v>
      </c>
      <c r="F61">
        <v>116736</v>
      </c>
      <c r="G61" s="2">
        <f t="shared" si="24"/>
        <v>0.50438596491228105</v>
      </c>
      <c r="H61" s="2">
        <f t="shared" si="25"/>
        <v>0.18953022203947401</v>
      </c>
      <c r="I61">
        <f t="shared" si="26"/>
        <v>36755</v>
      </c>
      <c r="J61" s="2">
        <f t="shared" si="27"/>
        <v>0.31485574287280699</v>
      </c>
      <c r="K61">
        <v>0</v>
      </c>
      <c r="L61">
        <v>0</v>
      </c>
      <c r="M61">
        <v>0</v>
      </c>
      <c r="N61" s="2" t="e">
        <f t="shared" si="28"/>
        <v>#DIV/0!</v>
      </c>
      <c r="O61" s="2" t="e">
        <f t="shared" si="29"/>
        <v>#DIV/0!</v>
      </c>
      <c r="P61">
        <f t="shared" si="30"/>
        <v>0</v>
      </c>
      <c r="Q61" s="2" t="e">
        <f t="shared" si="31"/>
        <v>#DIV/0!</v>
      </c>
      <c r="R61">
        <v>264169</v>
      </c>
      <c r="S61">
        <v>227415</v>
      </c>
      <c r="T61">
        <v>422400</v>
      </c>
      <c r="U61" s="2">
        <f t="shared" si="32"/>
        <v>0.62540009469697</v>
      </c>
      <c r="V61" s="2">
        <f t="shared" si="33"/>
        <v>0.53838778409090904</v>
      </c>
      <c r="W61">
        <f t="shared" si="34"/>
        <v>36754</v>
      </c>
      <c r="X61" s="2">
        <f t="shared" si="35"/>
        <v>8.70123106060606E-2</v>
      </c>
      <c r="Y61">
        <f t="shared" si="36"/>
        <v>-36754</v>
      </c>
      <c r="Z61" s="3">
        <f t="shared" si="37"/>
        <v>-448.6572265625</v>
      </c>
    </row>
    <row r="62" spans="1:26">
      <c r="A62" t="s">
        <v>51</v>
      </c>
      <c r="B62">
        <v>0</v>
      </c>
      <c r="C62" t="s">
        <v>88</v>
      </c>
      <c r="D62">
        <v>81005</v>
      </c>
      <c r="E62">
        <v>24526</v>
      </c>
      <c r="F62">
        <v>116736</v>
      </c>
      <c r="G62" s="2">
        <f t="shared" si="24"/>
        <v>0.69391618695175405</v>
      </c>
      <c r="H62" s="2">
        <f t="shared" si="25"/>
        <v>0.210097998903509</v>
      </c>
      <c r="I62">
        <f t="shared" si="26"/>
        <v>56479</v>
      </c>
      <c r="J62" s="2">
        <f t="shared" si="27"/>
        <v>0.483818188048246</v>
      </c>
      <c r="K62">
        <v>0</v>
      </c>
      <c r="L62">
        <v>0</v>
      </c>
      <c r="M62">
        <v>0</v>
      </c>
      <c r="N62" s="2" t="e">
        <f t="shared" si="28"/>
        <v>#DIV/0!</v>
      </c>
      <c r="O62" s="2" t="e">
        <f t="shared" si="29"/>
        <v>#DIV/0!</v>
      </c>
      <c r="P62">
        <f t="shared" si="30"/>
        <v>0</v>
      </c>
      <c r="Q62" s="2" t="e">
        <f t="shared" si="31"/>
        <v>#DIV/0!</v>
      </c>
      <c r="R62">
        <v>286295</v>
      </c>
      <c r="S62">
        <v>250827</v>
      </c>
      <c r="T62">
        <v>422400</v>
      </c>
      <c r="U62" s="2">
        <f t="shared" si="32"/>
        <v>0.677781723484848</v>
      </c>
      <c r="V62" s="2">
        <f t="shared" si="33"/>
        <v>0.59381392045454595</v>
      </c>
      <c r="W62">
        <f t="shared" si="34"/>
        <v>35468</v>
      </c>
      <c r="X62" s="2">
        <f t="shared" si="35"/>
        <v>8.3967803030303004E-2</v>
      </c>
      <c r="Y62">
        <f t="shared" si="36"/>
        <v>-35468</v>
      </c>
      <c r="Z62" s="3" t="e">
        <f t="shared" si="37"/>
        <v>#DIV/0!</v>
      </c>
    </row>
    <row r="63" spans="1:26">
      <c r="A63" t="s">
        <v>52</v>
      </c>
      <c r="B63">
        <v>0.08</v>
      </c>
      <c r="C63" t="s">
        <v>88</v>
      </c>
      <c r="D63">
        <v>83167</v>
      </c>
      <c r="E63">
        <v>16143</v>
      </c>
      <c r="F63">
        <v>116736</v>
      </c>
      <c r="G63" s="2">
        <f t="shared" si="24"/>
        <v>0.71243660910087703</v>
      </c>
      <c r="H63" s="2">
        <f t="shared" si="25"/>
        <v>0.138286389802632</v>
      </c>
      <c r="I63">
        <f t="shared" si="26"/>
        <v>67024</v>
      </c>
      <c r="J63" s="2">
        <f t="shared" si="27"/>
        <v>0.57415021929824595</v>
      </c>
      <c r="K63">
        <v>0</v>
      </c>
      <c r="L63">
        <v>0</v>
      </c>
      <c r="M63">
        <v>0</v>
      </c>
      <c r="N63" s="2" t="e">
        <f t="shared" si="28"/>
        <v>#DIV/0!</v>
      </c>
      <c r="O63" s="2" t="e">
        <f t="shared" si="29"/>
        <v>#DIV/0!</v>
      </c>
      <c r="P63">
        <f t="shared" si="30"/>
        <v>0</v>
      </c>
      <c r="Q63" s="2" t="e">
        <f t="shared" si="31"/>
        <v>#DIV/0!</v>
      </c>
      <c r="R63">
        <v>309468</v>
      </c>
      <c r="S63">
        <v>266422</v>
      </c>
      <c r="T63">
        <v>422400</v>
      </c>
      <c r="U63" s="2">
        <f t="shared" si="32"/>
        <v>0.73264204545454503</v>
      </c>
      <c r="V63" s="2">
        <f t="shared" si="33"/>
        <v>0.63073390151515196</v>
      </c>
      <c r="W63">
        <f t="shared" si="34"/>
        <v>43046</v>
      </c>
      <c r="X63" s="2">
        <f t="shared" si="35"/>
        <v>0.101908143939394</v>
      </c>
      <c r="Y63">
        <f t="shared" si="36"/>
        <v>-43046</v>
      </c>
      <c r="Z63" s="3">
        <f t="shared" si="37"/>
        <v>-525.4638671875</v>
      </c>
    </row>
    <row r="64" spans="1:26">
      <c r="A64" t="s">
        <v>53</v>
      </c>
      <c r="B64">
        <v>0.08</v>
      </c>
      <c r="C64" t="s">
        <v>88</v>
      </c>
      <c r="D64">
        <v>75023</v>
      </c>
      <c r="E64">
        <v>16914</v>
      </c>
      <c r="F64">
        <v>116736</v>
      </c>
      <c r="G64" s="2">
        <f t="shared" si="24"/>
        <v>0.64267235471491202</v>
      </c>
      <c r="H64" s="2">
        <f t="shared" si="25"/>
        <v>0.14489103618421101</v>
      </c>
      <c r="I64">
        <f t="shared" si="26"/>
        <v>58109</v>
      </c>
      <c r="J64" s="2">
        <f t="shared" si="27"/>
        <v>0.49778131853070201</v>
      </c>
      <c r="K64">
        <v>0</v>
      </c>
      <c r="L64">
        <v>0</v>
      </c>
      <c r="M64">
        <v>0</v>
      </c>
      <c r="N64" s="2" t="e">
        <f t="shared" si="28"/>
        <v>#DIV/0!</v>
      </c>
      <c r="O64" s="2" t="e">
        <f t="shared" si="29"/>
        <v>#DIV/0!</v>
      </c>
      <c r="P64">
        <f t="shared" si="30"/>
        <v>0</v>
      </c>
      <c r="Q64" s="2" t="e">
        <f t="shared" si="31"/>
        <v>#DIV/0!</v>
      </c>
      <c r="R64">
        <v>325302</v>
      </c>
      <c r="S64">
        <v>282247</v>
      </c>
      <c r="T64">
        <v>422400</v>
      </c>
      <c r="U64" s="2">
        <f t="shared" si="32"/>
        <v>0.77012784090909103</v>
      </c>
      <c r="V64" s="2">
        <f t="shared" si="33"/>
        <v>0.66819839015151505</v>
      </c>
      <c r="W64">
        <f t="shared" si="34"/>
        <v>43055</v>
      </c>
      <c r="X64" s="2">
        <f t="shared" si="35"/>
        <v>0.10192945075757601</v>
      </c>
      <c r="Y64">
        <f t="shared" si="36"/>
        <v>-43055</v>
      </c>
      <c r="Z64" s="3">
        <f t="shared" si="37"/>
        <v>-525.57373046875</v>
      </c>
    </row>
    <row r="65" spans="1:26">
      <c r="A65" t="s">
        <v>54</v>
      </c>
      <c r="B65">
        <v>0</v>
      </c>
      <c r="C65" t="s">
        <v>88</v>
      </c>
      <c r="D65">
        <v>75744</v>
      </c>
      <c r="E65">
        <v>20537</v>
      </c>
      <c r="F65">
        <v>116736</v>
      </c>
      <c r="G65" s="2">
        <f t="shared" si="24"/>
        <v>0.64884868421052599</v>
      </c>
      <c r="H65" s="2">
        <f t="shared" si="25"/>
        <v>0.175926877741228</v>
      </c>
      <c r="I65">
        <f t="shared" si="26"/>
        <v>55207</v>
      </c>
      <c r="J65" s="2">
        <f t="shared" si="27"/>
        <v>0.47292180646929799</v>
      </c>
      <c r="K65">
        <v>0</v>
      </c>
      <c r="L65">
        <v>0</v>
      </c>
      <c r="M65">
        <v>0</v>
      </c>
      <c r="N65" s="2" t="e">
        <f t="shared" si="28"/>
        <v>#DIV/0!</v>
      </c>
      <c r="O65" s="2" t="e">
        <f t="shared" si="29"/>
        <v>#DIV/0!</v>
      </c>
      <c r="P65">
        <f t="shared" si="30"/>
        <v>0</v>
      </c>
      <c r="Q65" s="2" t="e">
        <f t="shared" si="31"/>
        <v>#DIV/0!</v>
      </c>
      <c r="R65">
        <v>341077</v>
      </c>
      <c r="S65">
        <v>302229</v>
      </c>
      <c r="T65">
        <v>422400</v>
      </c>
      <c r="U65" s="2">
        <f t="shared" si="32"/>
        <v>0.80747395833333302</v>
      </c>
      <c r="V65" s="2">
        <f t="shared" si="33"/>
        <v>0.71550426136363598</v>
      </c>
      <c r="W65">
        <f t="shared" si="34"/>
        <v>38848</v>
      </c>
      <c r="X65" s="2">
        <f t="shared" si="35"/>
        <v>9.1969696969697007E-2</v>
      </c>
      <c r="Y65">
        <f t="shared" si="36"/>
        <v>-38848</v>
      </c>
      <c r="Z65" s="3" t="e">
        <f t="shared" si="37"/>
        <v>#DIV/0!</v>
      </c>
    </row>
    <row r="66" spans="1:26">
      <c r="A66" t="s">
        <v>55</v>
      </c>
      <c r="B66">
        <v>0.26</v>
      </c>
      <c r="C66" t="s">
        <v>89</v>
      </c>
      <c r="D66">
        <v>20537</v>
      </c>
      <c r="E66">
        <v>0</v>
      </c>
      <c r="F66">
        <v>116736</v>
      </c>
      <c r="G66" s="2">
        <f t="shared" si="24"/>
        <v>0.175926877741228</v>
      </c>
      <c r="H66" s="2">
        <f t="shared" si="25"/>
        <v>0</v>
      </c>
      <c r="I66">
        <f t="shared" si="26"/>
        <v>20537</v>
      </c>
      <c r="J66" s="2">
        <f t="shared" si="27"/>
        <v>0.175926877741228</v>
      </c>
      <c r="K66">
        <v>281692</v>
      </c>
      <c r="L66">
        <v>248956</v>
      </c>
      <c r="M66">
        <v>349696</v>
      </c>
      <c r="N66" s="2">
        <f t="shared" si="28"/>
        <v>0.80553394948755497</v>
      </c>
      <c r="O66" s="2">
        <f t="shared" si="29"/>
        <v>0.71192121156661803</v>
      </c>
      <c r="P66">
        <f t="shared" si="30"/>
        <v>32736</v>
      </c>
      <c r="Q66" s="2">
        <f t="shared" si="31"/>
        <v>9.3612737920936995E-2</v>
      </c>
      <c r="R66">
        <v>302229</v>
      </c>
      <c r="S66">
        <v>248956</v>
      </c>
      <c r="T66">
        <v>466432</v>
      </c>
      <c r="U66" s="2">
        <f t="shared" si="32"/>
        <v>0.64795940244237105</v>
      </c>
      <c r="V66" s="2">
        <f t="shared" si="33"/>
        <v>0.53374554061470902</v>
      </c>
      <c r="W66">
        <f t="shared" si="34"/>
        <v>53273</v>
      </c>
      <c r="X66" s="2">
        <f t="shared" si="35"/>
        <v>0.11421386182766199</v>
      </c>
      <c r="Y66">
        <f t="shared" si="36"/>
        <v>-20537</v>
      </c>
      <c r="Z66" s="3">
        <f t="shared" si="37"/>
        <v>-77.137169471153797</v>
      </c>
    </row>
    <row r="67" spans="1:26">
      <c r="A67" t="s">
        <v>56</v>
      </c>
      <c r="B67">
        <v>0</v>
      </c>
      <c r="C67" t="s">
        <v>88</v>
      </c>
      <c r="D67">
        <v>58531</v>
      </c>
      <c r="E67">
        <v>18442</v>
      </c>
      <c r="F67">
        <v>116736</v>
      </c>
      <c r="G67" s="2">
        <f t="shared" si="24"/>
        <v>0.50139631304824595</v>
      </c>
      <c r="H67" s="2">
        <f t="shared" si="25"/>
        <v>0.15798040021929799</v>
      </c>
      <c r="I67">
        <f t="shared" si="26"/>
        <v>40089</v>
      </c>
      <c r="J67" s="2">
        <f t="shared" si="27"/>
        <v>0.34341591282894701</v>
      </c>
      <c r="K67">
        <v>0</v>
      </c>
      <c r="L67">
        <v>0</v>
      </c>
      <c r="M67">
        <v>0</v>
      </c>
      <c r="N67" s="2" t="e">
        <f t="shared" si="28"/>
        <v>#DIV/0!</v>
      </c>
      <c r="O67" s="2" t="e">
        <f t="shared" si="29"/>
        <v>#DIV/0!</v>
      </c>
      <c r="P67">
        <f t="shared" si="30"/>
        <v>0</v>
      </c>
      <c r="Q67" s="2" t="e">
        <f t="shared" si="31"/>
        <v>#DIV/0!</v>
      </c>
      <c r="R67">
        <v>307487</v>
      </c>
      <c r="S67">
        <v>267398</v>
      </c>
      <c r="T67">
        <v>466432</v>
      </c>
      <c r="U67" s="2">
        <f t="shared" si="32"/>
        <v>0.65923221391328202</v>
      </c>
      <c r="V67" s="2">
        <f t="shared" si="33"/>
        <v>0.57328399423710197</v>
      </c>
      <c r="W67">
        <f t="shared" si="34"/>
        <v>40089</v>
      </c>
      <c r="X67" s="2">
        <f t="shared" si="35"/>
        <v>8.5948219676179993E-2</v>
      </c>
      <c r="Y67">
        <f t="shared" si="36"/>
        <v>-40089</v>
      </c>
      <c r="Z67" s="3" t="e">
        <f t="shared" si="37"/>
        <v>#DIV/0!</v>
      </c>
    </row>
    <row r="68" spans="1:26">
      <c r="A68" t="s">
        <v>57</v>
      </c>
      <c r="B68">
        <v>0.08</v>
      </c>
      <c r="C68" t="s">
        <v>88</v>
      </c>
      <c r="D68">
        <v>76982</v>
      </c>
      <c r="E68">
        <v>20316</v>
      </c>
      <c r="F68">
        <v>115712</v>
      </c>
      <c r="G68" s="2">
        <f t="shared" si="24"/>
        <v>0.665289684734513</v>
      </c>
      <c r="H68" s="2">
        <f t="shared" si="25"/>
        <v>0.17557383849557501</v>
      </c>
      <c r="I68">
        <f t="shared" si="26"/>
        <v>56666</v>
      </c>
      <c r="J68" s="2">
        <f t="shared" si="27"/>
        <v>0.48971584623893799</v>
      </c>
      <c r="K68">
        <v>0</v>
      </c>
      <c r="L68">
        <v>0</v>
      </c>
      <c r="M68">
        <v>0</v>
      </c>
      <c r="N68" s="2" t="e">
        <f t="shared" si="28"/>
        <v>#DIV/0!</v>
      </c>
      <c r="O68" s="2" t="e">
        <f t="shared" si="29"/>
        <v>#DIV/0!</v>
      </c>
      <c r="P68">
        <f t="shared" si="30"/>
        <v>0</v>
      </c>
      <c r="Q68" s="2" t="e">
        <f t="shared" si="31"/>
        <v>#DIV/0!</v>
      </c>
      <c r="R68">
        <v>325939</v>
      </c>
      <c r="S68">
        <v>287402</v>
      </c>
      <c r="T68">
        <v>465408</v>
      </c>
      <c r="U68" s="2">
        <f t="shared" si="32"/>
        <v>0.70032960327282701</v>
      </c>
      <c r="V68" s="2">
        <f t="shared" si="33"/>
        <v>0.61752698707370701</v>
      </c>
      <c r="W68">
        <f t="shared" si="34"/>
        <v>38537</v>
      </c>
      <c r="X68" s="2">
        <f t="shared" si="35"/>
        <v>8.2802616199119897E-2</v>
      </c>
      <c r="Y68">
        <f t="shared" si="36"/>
        <v>-38537</v>
      </c>
      <c r="Z68" s="3">
        <f t="shared" si="37"/>
        <v>-470.42236328125</v>
      </c>
    </row>
    <row r="69" spans="1:26">
      <c r="A69" t="s">
        <v>58</v>
      </c>
      <c r="B69">
        <v>0</v>
      </c>
      <c r="C69" t="s">
        <v>88</v>
      </c>
      <c r="D69">
        <v>79196</v>
      </c>
      <c r="E69">
        <v>22379</v>
      </c>
      <c r="F69">
        <v>81408</v>
      </c>
      <c r="G69" s="2">
        <f t="shared" si="24"/>
        <v>0.97282822327044005</v>
      </c>
      <c r="H69" s="2">
        <f t="shared" si="25"/>
        <v>0.27489927279874199</v>
      </c>
      <c r="I69">
        <f t="shared" si="26"/>
        <v>56817</v>
      </c>
      <c r="J69" s="2">
        <f t="shared" si="27"/>
        <v>0.69792895047169801</v>
      </c>
      <c r="K69">
        <v>0</v>
      </c>
      <c r="L69">
        <v>0</v>
      </c>
      <c r="M69">
        <v>0</v>
      </c>
      <c r="N69" s="2" t="e">
        <f t="shared" si="28"/>
        <v>#DIV/0!</v>
      </c>
      <c r="O69" s="2" t="e">
        <f t="shared" si="29"/>
        <v>#DIV/0!</v>
      </c>
      <c r="P69">
        <f t="shared" si="30"/>
        <v>0</v>
      </c>
      <c r="Q69" s="2" t="e">
        <f t="shared" si="31"/>
        <v>#DIV/0!</v>
      </c>
      <c r="R69">
        <v>346282</v>
      </c>
      <c r="S69">
        <v>308606</v>
      </c>
      <c r="T69">
        <v>431104</v>
      </c>
      <c r="U69" s="2">
        <f t="shared" si="32"/>
        <v>0.80324469269596199</v>
      </c>
      <c r="V69" s="2">
        <f t="shared" si="33"/>
        <v>0.71585046763658</v>
      </c>
      <c r="W69">
        <f t="shared" si="34"/>
        <v>37676</v>
      </c>
      <c r="X69" s="2">
        <f t="shared" si="35"/>
        <v>8.7394225059382394E-2</v>
      </c>
      <c r="Y69">
        <f t="shared" si="36"/>
        <v>-37676</v>
      </c>
      <c r="Z69" s="3" t="e">
        <f t="shared" si="37"/>
        <v>#DIV/0!</v>
      </c>
    </row>
    <row r="70" spans="1:26">
      <c r="A70" t="s">
        <v>59</v>
      </c>
      <c r="B70">
        <v>0.08</v>
      </c>
      <c r="C70" t="s">
        <v>88</v>
      </c>
      <c r="D70">
        <v>81046</v>
      </c>
      <c r="E70">
        <v>22953</v>
      </c>
      <c r="F70">
        <v>117760</v>
      </c>
      <c r="G70" s="2">
        <f t="shared" si="24"/>
        <v>0.68823029891304299</v>
      </c>
      <c r="H70" s="2">
        <f t="shared" si="25"/>
        <v>0.19491338315217399</v>
      </c>
      <c r="I70">
        <f t="shared" si="26"/>
        <v>58093</v>
      </c>
      <c r="J70" s="2">
        <f t="shared" si="27"/>
        <v>0.49331691576087</v>
      </c>
      <c r="K70">
        <v>0</v>
      </c>
      <c r="L70">
        <v>0</v>
      </c>
      <c r="M70">
        <v>0</v>
      </c>
      <c r="N70" s="2" t="e">
        <f t="shared" si="28"/>
        <v>#DIV/0!</v>
      </c>
      <c r="O70" s="2" t="e">
        <f t="shared" si="29"/>
        <v>#DIV/0!</v>
      </c>
      <c r="P70">
        <f t="shared" si="30"/>
        <v>0</v>
      </c>
      <c r="Q70" s="2" t="e">
        <f t="shared" si="31"/>
        <v>#DIV/0!</v>
      </c>
      <c r="R70">
        <v>367273</v>
      </c>
      <c r="S70">
        <v>330335</v>
      </c>
      <c r="T70">
        <v>467456</v>
      </c>
      <c r="U70" s="2">
        <f t="shared" si="32"/>
        <v>0.78568464197699905</v>
      </c>
      <c r="V70" s="2">
        <f t="shared" si="33"/>
        <v>0.70666544016976995</v>
      </c>
      <c r="W70">
        <f t="shared" si="34"/>
        <v>36938</v>
      </c>
      <c r="X70" s="2">
        <f t="shared" si="35"/>
        <v>7.9019201807228906E-2</v>
      </c>
      <c r="Y70">
        <f t="shared" si="36"/>
        <v>-36938</v>
      </c>
      <c r="Z70" s="3">
        <f t="shared" si="37"/>
        <v>-450.9033203125</v>
      </c>
    </row>
    <row r="71" spans="1:26">
      <c r="A71" t="s">
        <v>60</v>
      </c>
      <c r="B71">
        <v>0.08</v>
      </c>
      <c r="C71" t="s">
        <v>88</v>
      </c>
      <c r="D71">
        <v>85929</v>
      </c>
      <c r="E71">
        <v>20638</v>
      </c>
      <c r="F71">
        <v>115200</v>
      </c>
      <c r="G71" s="2">
        <f t="shared" si="24"/>
        <v>0.74591145833333306</v>
      </c>
      <c r="H71" s="2">
        <f t="shared" si="25"/>
        <v>0.179149305555556</v>
      </c>
      <c r="I71">
        <f t="shared" si="26"/>
        <v>65291</v>
      </c>
      <c r="J71" s="2">
        <f t="shared" si="27"/>
        <v>0.56676215277777797</v>
      </c>
      <c r="K71">
        <v>0</v>
      </c>
      <c r="L71">
        <v>0</v>
      </c>
      <c r="M71">
        <v>0</v>
      </c>
      <c r="N71" s="2" t="e">
        <f t="shared" si="28"/>
        <v>#DIV/0!</v>
      </c>
      <c r="O71" s="2" t="e">
        <f t="shared" si="29"/>
        <v>#DIV/0!</v>
      </c>
      <c r="P71">
        <f t="shared" si="30"/>
        <v>0</v>
      </c>
      <c r="Q71" s="2" t="e">
        <f t="shared" si="31"/>
        <v>#DIV/0!</v>
      </c>
      <c r="R71">
        <v>393311</v>
      </c>
      <c r="S71">
        <v>350235</v>
      </c>
      <c r="T71">
        <v>464896</v>
      </c>
      <c r="U71" s="2">
        <f t="shared" si="32"/>
        <v>0.84601932475220298</v>
      </c>
      <c r="V71" s="2">
        <f t="shared" si="33"/>
        <v>0.75336204226321601</v>
      </c>
      <c r="W71">
        <f t="shared" si="34"/>
        <v>43076</v>
      </c>
      <c r="X71" s="2">
        <f t="shared" si="35"/>
        <v>9.2657282488986803E-2</v>
      </c>
      <c r="Y71">
        <f t="shared" si="36"/>
        <v>-43076</v>
      </c>
      <c r="Z71" s="3">
        <f t="shared" si="37"/>
        <v>-525.830078125</v>
      </c>
    </row>
    <row r="72" spans="1:26">
      <c r="A72" t="s">
        <v>90</v>
      </c>
      <c r="B72">
        <v>0.37</v>
      </c>
      <c r="C72" t="s">
        <v>89</v>
      </c>
      <c r="D72">
        <v>20638</v>
      </c>
      <c r="E72">
        <v>0</v>
      </c>
      <c r="F72">
        <v>115200</v>
      </c>
      <c r="G72" s="2">
        <f t="shared" si="24"/>
        <v>0.179149305555556</v>
      </c>
      <c r="H72" s="2">
        <f t="shared" si="25"/>
        <v>0</v>
      </c>
      <c r="I72">
        <f t="shared" si="26"/>
        <v>20638</v>
      </c>
      <c r="J72" s="2">
        <f t="shared" si="27"/>
        <v>0.179149305555556</v>
      </c>
      <c r="K72">
        <v>329596</v>
      </c>
      <c r="L72">
        <v>287729</v>
      </c>
      <c r="M72">
        <v>349696</v>
      </c>
      <c r="N72" s="2">
        <f t="shared" si="28"/>
        <v>0.94252150439238702</v>
      </c>
      <c r="O72" s="2">
        <f t="shared" si="29"/>
        <v>0.82279751555636904</v>
      </c>
      <c r="P72">
        <f t="shared" si="30"/>
        <v>41867</v>
      </c>
      <c r="Q72" s="2">
        <f t="shared" si="31"/>
        <v>0.11972398883601799</v>
      </c>
      <c r="R72">
        <v>350235</v>
      </c>
      <c r="S72">
        <v>287729</v>
      </c>
      <c r="T72">
        <v>464896</v>
      </c>
      <c r="U72" s="2">
        <f t="shared" si="32"/>
        <v>0.75336204226321601</v>
      </c>
      <c r="V72" s="2">
        <f t="shared" si="33"/>
        <v>0.61891046599669597</v>
      </c>
      <c r="W72">
        <f t="shared" si="34"/>
        <v>62506</v>
      </c>
      <c r="X72" s="2">
        <f t="shared" si="35"/>
        <v>0.13445157626651999</v>
      </c>
      <c r="Y72">
        <f t="shared" si="36"/>
        <v>-20639</v>
      </c>
      <c r="Z72" s="3">
        <f t="shared" si="37"/>
        <v>-54.473711993243199</v>
      </c>
    </row>
    <row r="73" spans="1:26">
      <c r="A73" t="s">
        <v>91</v>
      </c>
      <c r="B73">
        <v>0</v>
      </c>
      <c r="C73" t="s">
        <v>88</v>
      </c>
      <c r="D73">
        <v>62388</v>
      </c>
      <c r="E73">
        <v>22264</v>
      </c>
      <c r="F73">
        <v>119808</v>
      </c>
      <c r="G73" s="2">
        <f t="shared" si="24"/>
        <v>0.52073317307692302</v>
      </c>
      <c r="H73" s="2">
        <f t="shared" si="25"/>
        <v>0.18583066239316201</v>
      </c>
      <c r="I73">
        <f t="shared" si="26"/>
        <v>40124</v>
      </c>
      <c r="J73" s="2">
        <f t="shared" si="27"/>
        <v>0.33490251068376098</v>
      </c>
      <c r="K73">
        <v>0</v>
      </c>
      <c r="L73">
        <v>0</v>
      </c>
      <c r="M73">
        <v>0</v>
      </c>
      <c r="N73" s="2" t="e">
        <f t="shared" si="28"/>
        <v>#DIV/0!</v>
      </c>
      <c r="O73" s="2" t="e">
        <f t="shared" si="29"/>
        <v>#DIV/0!</v>
      </c>
      <c r="P73">
        <f t="shared" si="30"/>
        <v>0</v>
      </c>
      <c r="Q73" s="2" t="e">
        <f t="shared" si="31"/>
        <v>#DIV/0!</v>
      </c>
      <c r="R73">
        <v>350117</v>
      </c>
      <c r="S73">
        <v>309993</v>
      </c>
      <c r="T73">
        <v>469504</v>
      </c>
      <c r="U73" s="2">
        <f t="shared" si="32"/>
        <v>0.74571675640676105</v>
      </c>
      <c r="V73" s="2">
        <f t="shared" si="33"/>
        <v>0.66025635564340202</v>
      </c>
      <c r="W73">
        <f t="shared" si="34"/>
        <v>40124</v>
      </c>
      <c r="X73" s="2">
        <f t="shared" si="35"/>
        <v>8.5460400763358799E-2</v>
      </c>
      <c r="Y73">
        <f t="shared" si="36"/>
        <v>-40124</v>
      </c>
      <c r="Z73" s="3" t="e">
        <f t="shared" si="37"/>
        <v>#DIV/0!</v>
      </c>
    </row>
    <row r="74" spans="1:26">
      <c r="A74" t="s">
        <v>92</v>
      </c>
      <c r="B74">
        <v>7.0000000000000007E-2</v>
      </c>
      <c r="C74" t="s">
        <v>88</v>
      </c>
      <c r="D74">
        <v>91896</v>
      </c>
      <c r="E74">
        <v>23454</v>
      </c>
      <c r="F74">
        <v>117760</v>
      </c>
      <c r="G74" s="2">
        <f t="shared" si="24"/>
        <v>0.78036684782608701</v>
      </c>
      <c r="H74" s="2">
        <f t="shared" si="25"/>
        <v>0.19916779891304301</v>
      </c>
      <c r="I74">
        <f t="shared" si="26"/>
        <v>68442</v>
      </c>
      <c r="J74" s="2">
        <f t="shared" si="27"/>
        <v>0.58119904891304397</v>
      </c>
      <c r="K74">
        <v>0</v>
      </c>
      <c r="L74">
        <v>0</v>
      </c>
      <c r="M74">
        <v>0</v>
      </c>
      <c r="N74" s="2" t="e">
        <f t="shared" si="28"/>
        <v>#DIV/0!</v>
      </c>
      <c r="O74" s="2" t="e">
        <f t="shared" si="29"/>
        <v>#DIV/0!</v>
      </c>
      <c r="P74">
        <f t="shared" si="30"/>
        <v>0</v>
      </c>
      <c r="Q74" s="2" t="e">
        <f t="shared" si="31"/>
        <v>#DIV/0!</v>
      </c>
      <c r="R74">
        <v>379625</v>
      </c>
      <c r="S74">
        <v>331161</v>
      </c>
      <c r="T74">
        <v>467456</v>
      </c>
      <c r="U74" s="2">
        <f t="shared" si="32"/>
        <v>0.81210851930449102</v>
      </c>
      <c r="V74" s="2">
        <f t="shared" si="33"/>
        <v>0.70843245139649502</v>
      </c>
      <c r="W74">
        <f t="shared" si="34"/>
        <v>48464</v>
      </c>
      <c r="X74" s="2">
        <f t="shared" si="35"/>
        <v>0.10367606790799599</v>
      </c>
      <c r="Y74">
        <f t="shared" si="36"/>
        <v>-48464</v>
      </c>
      <c r="Z74" s="3">
        <f t="shared" si="37"/>
        <v>-676.11607142857099</v>
      </c>
    </row>
    <row r="75" spans="1:26">
      <c r="A75" t="s">
        <v>93</v>
      </c>
      <c r="B75">
        <v>7.0000000000000007E-2</v>
      </c>
      <c r="C75" t="s">
        <v>88</v>
      </c>
      <c r="D75">
        <v>93086</v>
      </c>
      <c r="E75">
        <v>28281</v>
      </c>
      <c r="F75">
        <v>122880</v>
      </c>
      <c r="G75" s="2">
        <f t="shared" si="24"/>
        <v>0.75753580729166703</v>
      </c>
      <c r="H75" s="2">
        <f t="shared" si="25"/>
        <v>0.23015136718750001</v>
      </c>
      <c r="I75">
        <f t="shared" si="26"/>
        <v>64805</v>
      </c>
      <c r="J75" s="2">
        <f t="shared" si="27"/>
        <v>0.52738444010416696</v>
      </c>
      <c r="K75">
        <v>0</v>
      </c>
      <c r="L75">
        <v>0</v>
      </c>
      <c r="M75">
        <v>0</v>
      </c>
      <c r="N75" s="2" t="e">
        <f t="shared" si="28"/>
        <v>#DIV/0!</v>
      </c>
      <c r="O75" s="2" t="e">
        <f t="shared" si="29"/>
        <v>#DIV/0!</v>
      </c>
      <c r="P75">
        <f t="shared" si="30"/>
        <v>0</v>
      </c>
      <c r="Q75" s="2" t="e">
        <f t="shared" si="31"/>
        <v>#DIV/0!</v>
      </c>
      <c r="R75">
        <v>400793</v>
      </c>
      <c r="S75">
        <v>358281</v>
      </c>
      <c r="T75">
        <v>472576</v>
      </c>
      <c r="U75" s="2">
        <f t="shared" si="32"/>
        <v>0.84810273903033595</v>
      </c>
      <c r="V75" s="2">
        <f t="shared" si="33"/>
        <v>0.75814472169555802</v>
      </c>
      <c r="W75">
        <f t="shared" si="34"/>
        <v>42512</v>
      </c>
      <c r="X75" s="2">
        <f t="shared" si="35"/>
        <v>8.9958017334777901E-2</v>
      </c>
      <c r="Y75">
        <f t="shared" si="36"/>
        <v>-42512</v>
      </c>
      <c r="Z75" s="3">
        <f t="shared" si="37"/>
        <v>-593.080357142857</v>
      </c>
    </row>
    <row r="76" spans="1:26">
      <c r="A76" t="s">
        <v>94</v>
      </c>
      <c r="B76">
        <v>0.28000000000000003</v>
      </c>
      <c r="C76" t="s">
        <v>89</v>
      </c>
      <c r="D76">
        <v>28281</v>
      </c>
      <c r="E76">
        <v>0</v>
      </c>
      <c r="F76">
        <v>122880</v>
      </c>
      <c r="G76" s="2">
        <f t="shared" si="24"/>
        <v>0.23015136718750001</v>
      </c>
      <c r="H76" s="2">
        <f t="shared" si="25"/>
        <v>0</v>
      </c>
      <c r="I76">
        <f t="shared" si="26"/>
        <v>28281</v>
      </c>
      <c r="J76" s="2">
        <f t="shared" si="27"/>
        <v>0.23015136718750001</v>
      </c>
      <c r="K76">
        <v>330000</v>
      </c>
      <c r="L76">
        <v>304601</v>
      </c>
      <c r="M76">
        <v>349696</v>
      </c>
      <c r="N76" s="2">
        <f t="shared" si="28"/>
        <v>0.94367679355783296</v>
      </c>
      <c r="O76" s="2">
        <f t="shared" si="29"/>
        <v>0.87104513634699898</v>
      </c>
      <c r="P76">
        <f t="shared" si="30"/>
        <v>25399</v>
      </c>
      <c r="Q76" s="2">
        <f t="shared" si="31"/>
        <v>7.2631657210834505E-2</v>
      </c>
      <c r="R76">
        <v>358281</v>
      </c>
      <c r="S76">
        <v>304601</v>
      </c>
      <c r="T76">
        <v>472576</v>
      </c>
      <c r="U76" s="2">
        <f t="shared" si="32"/>
        <v>0.75814472169555802</v>
      </c>
      <c r="V76" s="2">
        <f t="shared" si="33"/>
        <v>0.64455452667930702</v>
      </c>
      <c r="W76">
        <f t="shared" si="34"/>
        <v>53680</v>
      </c>
      <c r="X76" s="2">
        <f t="shared" si="35"/>
        <v>0.11359019501625101</v>
      </c>
      <c r="Y76">
        <f t="shared" si="36"/>
        <v>-28281</v>
      </c>
      <c r="Z76" s="3">
        <f t="shared" si="37"/>
        <v>-98.636300223214306</v>
      </c>
    </row>
    <row r="78" spans="1:26" ht="18" customHeight="1">
      <c r="A78" s="11" t="s">
        <v>71</v>
      </c>
      <c r="B78" s="11"/>
      <c r="C78" s="11"/>
      <c r="D78" s="11"/>
      <c r="E78" s="11"/>
      <c r="F78" s="11"/>
      <c r="G78" s="11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</row>
    <row r="123" spans="1:19" ht="18" customHeight="1">
      <c r="A123" s="11" t="s">
        <v>96</v>
      </c>
      <c r="B123" s="11"/>
      <c r="C123" s="11"/>
      <c r="D123" s="11"/>
      <c r="E123" s="11"/>
      <c r="F123" s="11"/>
      <c r="G123" s="11"/>
      <c r="H123" s="11"/>
      <c r="I123" s="11"/>
      <c r="J123" s="11"/>
      <c r="K123" s="11"/>
      <c r="L123" s="11"/>
      <c r="M123" s="11"/>
      <c r="N123" s="11"/>
      <c r="O123" s="11"/>
      <c r="P123" s="11"/>
      <c r="Q123" s="11"/>
      <c r="R123" s="11"/>
      <c r="S123" s="11"/>
    </row>
    <row r="166" spans="1:19">
      <c r="A166" s="11" t="s">
        <v>97</v>
      </c>
      <c r="B166" s="11"/>
      <c r="C166" s="11"/>
      <c r="D166" s="11"/>
      <c r="E166" s="11"/>
      <c r="F166" s="11"/>
      <c r="G166" s="11"/>
      <c r="H166" s="11"/>
      <c r="I166" s="11"/>
      <c r="J166" s="11"/>
      <c r="K166" s="11"/>
      <c r="L166" s="11"/>
      <c r="M166" s="11"/>
      <c r="N166" s="11"/>
      <c r="O166" s="11"/>
      <c r="P166" s="11"/>
      <c r="Q166" s="11"/>
      <c r="R166" s="11"/>
      <c r="S166" s="11"/>
    </row>
  </sheetData>
  <mergeCells count="10">
    <mergeCell ref="A42:S42"/>
    <mergeCell ref="A43:S43"/>
    <mergeCell ref="A78:S78"/>
    <mergeCell ref="A123:S123"/>
    <mergeCell ref="A166:S166"/>
    <mergeCell ref="A1:S1"/>
    <mergeCell ref="A2:S2"/>
    <mergeCell ref="A14:S14"/>
    <mergeCell ref="A15:S15"/>
    <mergeCell ref="A40:S40"/>
  </mergeCells>
  <phoneticPr fontId="2" type="noConversion"/>
  <pageMargins left="0.75" right="0.75" top="1" bottom="1" header="0.51180555555555596" footer="0.51180555555555596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S213"/>
  <sheetViews>
    <sheetView topLeftCell="A226" workbookViewId="0">
      <selection activeCell="O266" sqref="O266"/>
    </sheetView>
  </sheetViews>
  <sheetFormatPr defaultColWidth="9" defaultRowHeight="13.5"/>
  <sheetData>
    <row r="1" spans="1:19" ht="18" customHeight="1">
      <c r="A1" s="11" t="s">
        <v>0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</row>
    <row r="59" spans="1:19">
      <c r="A59" s="11" t="s">
        <v>62</v>
      </c>
      <c r="B59" s="11"/>
      <c r="C59" s="11"/>
      <c r="D59" s="11"/>
      <c r="E59" s="11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</row>
    <row r="117" spans="1:19">
      <c r="A117" s="11" t="s">
        <v>71</v>
      </c>
      <c r="B117" s="11"/>
      <c r="C117" s="11"/>
      <c r="D117" s="11"/>
      <c r="E117" s="11"/>
      <c r="F117" s="11"/>
      <c r="G117" s="11"/>
      <c r="H117" s="11"/>
      <c r="I117" s="11"/>
      <c r="J117" s="11"/>
      <c r="K117" s="11"/>
      <c r="L117" s="11"/>
      <c r="M117" s="11"/>
      <c r="N117" s="11"/>
      <c r="O117" s="11"/>
      <c r="P117" s="11"/>
      <c r="Q117" s="11"/>
      <c r="R117" s="11"/>
      <c r="S117" s="11"/>
    </row>
    <row r="165" spans="1:19">
      <c r="A165" s="11" t="s">
        <v>76</v>
      </c>
      <c r="B165" s="11"/>
      <c r="C165" s="11"/>
      <c r="D165" s="11"/>
      <c r="E165" s="11"/>
      <c r="F165" s="11"/>
      <c r="G165" s="11"/>
      <c r="H165" s="11"/>
      <c r="I165" s="11"/>
      <c r="J165" s="11"/>
      <c r="K165" s="11"/>
      <c r="L165" s="11"/>
      <c r="M165" s="11"/>
      <c r="N165" s="11"/>
      <c r="O165" s="11"/>
      <c r="P165" s="11"/>
      <c r="Q165" s="11"/>
      <c r="R165" s="11"/>
      <c r="S165" s="11"/>
    </row>
    <row r="213" spans="1:19">
      <c r="A213" s="11" t="s">
        <v>95</v>
      </c>
      <c r="B213" s="11"/>
      <c r="C213" s="11"/>
      <c r="D213" s="11"/>
      <c r="E213" s="11"/>
      <c r="F213" s="11"/>
      <c r="G213" s="11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</row>
  </sheetData>
  <mergeCells count="5">
    <mergeCell ref="A1:S1"/>
    <mergeCell ref="A59:S59"/>
    <mergeCell ref="A117:S117"/>
    <mergeCell ref="A165:S165"/>
    <mergeCell ref="A213:S213"/>
  </mergeCells>
  <phoneticPr fontId="2" type="noConversion"/>
  <pageMargins left="0.75" right="0.75" top="1" bottom="1" header="0.51180555555555596" footer="0.51180555555555596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S213"/>
  <sheetViews>
    <sheetView topLeftCell="A202" workbookViewId="0">
      <selection activeCell="S239" sqref="S239"/>
    </sheetView>
  </sheetViews>
  <sheetFormatPr defaultColWidth="9" defaultRowHeight="13.5"/>
  <sheetData>
    <row r="1" spans="1:19" ht="18" customHeight="1">
      <c r="A1" s="11" t="s">
        <v>0</v>
      </c>
      <c r="B1" s="11"/>
      <c r="C1" s="11"/>
      <c r="D1" s="11"/>
      <c r="E1" s="11"/>
      <c r="F1" s="11"/>
      <c r="G1" s="11"/>
      <c r="H1" s="11"/>
      <c r="I1" s="11"/>
      <c r="J1" s="11"/>
      <c r="K1" s="11"/>
      <c r="L1" s="11"/>
      <c r="M1" s="11"/>
      <c r="N1" s="11"/>
      <c r="O1" s="11"/>
      <c r="P1" s="11"/>
      <c r="Q1" s="11"/>
      <c r="R1" s="11"/>
      <c r="S1" s="11"/>
    </row>
    <row r="59" spans="1:19" ht="18" customHeight="1">
      <c r="A59" s="11" t="s">
        <v>62</v>
      </c>
      <c r="B59" s="11"/>
      <c r="C59" s="11"/>
      <c r="D59" s="11"/>
      <c r="E59" s="11"/>
      <c r="F59" s="11"/>
      <c r="G59" s="11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</row>
    <row r="111" spans="1:19" ht="18" customHeight="1">
      <c r="A111" s="11" t="s">
        <v>71</v>
      </c>
      <c r="B111" s="11"/>
      <c r="C111" s="11"/>
      <c r="D111" s="11"/>
      <c r="E111" s="11"/>
      <c r="F111" s="11"/>
      <c r="G111" s="11"/>
      <c r="H111" s="11"/>
      <c r="I111" s="11"/>
      <c r="J111" s="11"/>
      <c r="K111" s="11"/>
      <c r="L111" s="11"/>
      <c r="M111" s="11"/>
      <c r="N111" s="11"/>
      <c r="O111" s="11"/>
      <c r="P111" s="11"/>
      <c r="Q111" s="11"/>
      <c r="R111" s="11"/>
      <c r="S111" s="11"/>
    </row>
    <row r="163" spans="1:19" ht="18" customHeight="1">
      <c r="A163" s="11" t="s">
        <v>76</v>
      </c>
      <c r="B163" s="11"/>
      <c r="C163" s="11"/>
      <c r="D163" s="11"/>
      <c r="E163" s="11"/>
      <c r="F163" s="11"/>
      <c r="G163" s="11"/>
      <c r="H163" s="11"/>
      <c r="I163" s="11"/>
      <c r="J163" s="11"/>
      <c r="K163" s="11"/>
      <c r="L163" s="11"/>
      <c r="M163" s="11"/>
      <c r="N163" s="11"/>
      <c r="O163" s="11"/>
      <c r="P163" s="11"/>
      <c r="Q163" s="11"/>
      <c r="R163" s="11"/>
      <c r="S163" s="11"/>
    </row>
    <row r="213" spans="1:19" ht="18" customHeight="1">
      <c r="A213" s="11" t="s">
        <v>95</v>
      </c>
      <c r="B213" s="11"/>
      <c r="C213" s="11"/>
      <c r="D213" s="11"/>
      <c r="E213" s="11"/>
      <c r="F213" s="11"/>
      <c r="G213" s="11"/>
      <c r="H213" s="11"/>
      <c r="I213" s="11"/>
      <c r="J213" s="11"/>
      <c r="K213" s="11"/>
      <c r="L213" s="11"/>
      <c r="M213" s="11"/>
      <c r="N213" s="11"/>
      <c r="O213" s="11"/>
      <c r="P213" s="11"/>
      <c r="Q213" s="11"/>
      <c r="R213" s="11"/>
      <c r="S213" s="11"/>
    </row>
  </sheetData>
  <mergeCells count="5">
    <mergeCell ref="A1:S1"/>
    <mergeCell ref="A59:S59"/>
    <mergeCell ref="A111:S111"/>
    <mergeCell ref="A163:S163"/>
    <mergeCell ref="A213:S213"/>
  </mergeCells>
  <phoneticPr fontId="2" type="noConversion"/>
  <pageMargins left="0.75" right="0.75" top="1" bottom="1" header="0.51180555555555596" footer="0.51180555555555596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UseSerialGC</vt:lpstr>
      <vt:lpstr>UseParallelGC</vt:lpstr>
      <vt:lpstr>UseConcMarkSweepGC</vt:lpstr>
      <vt:lpstr>UseG1GC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黄世林</dc:creator>
  <cp:lastModifiedBy>China</cp:lastModifiedBy>
  <dcterms:created xsi:type="dcterms:W3CDTF">2020-10-27T02:47:18Z</dcterms:created>
  <dcterms:modified xsi:type="dcterms:W3CDTF">2020-10-27T14:28:11Z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2052-10.8.0.6206</vt:lpwstr>
  </property>
</Properties>
</file>